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lexapaige\AppData\Local\Microsoft\Olk\Attachments\ooa-6399ea08-6a2c-44b1-8e1e-3e3d94c5f828\d005bc6d0a416d30d6c78f493bc3e9da98e4c09d61d7ccf38418a140b93f6c0f\"/>
    </mc:Choice>
  </mc:AlternateContent>
  <xr:revisionPtr revIDLastSave="0" documentId="8_{5ACFBDA8-08F8-405B-963B-FCFAEFE8936D}" xr6:coauthVersionLast="47" xr6:coauthVersionMax="47" xr10:uidLastSave="{00000000-0000-0000-0000-000000000000}"/>
  <bookViews>
    <workbookView xWindow="28680" yWindow="-825" windowWidth="29040" windowHeight="15720" xr2:uid="{AE0C94FA-59D3-48FF-A600-57118FDBD1A8}"/>
  </bookViews>
  <sheets>
    <sheet name="MASTER PRICE LIST" sheetId="5" r:id="rId1"/>
    <sheet name="ORDER SUMMARY" sheetId="8" r:id="rId2"/>
    <sheet name="Labor Multiplier" sheetId="9" r:id="rId3"/>
  </sheets>
  <definedNames>
    <definedName name="_xlnm.Print_Area" localSheetId="0">'MASTER PRICE LIST'!$C$145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58" i="5" l="1"/>
  <c r="A259" i="5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G717" i="5"/>
  <c r="G718" i="5"/>
  <c r="I717" i="5"/>
  <c r="I718" i="5"/>
  <c r="G284" i="5"/>
  <c r="G285" i="5"/>
  <c r="G286" i="5"/>
  <c r="G287" i="5"/>
  <c r="G288" i="5"/>
  <c r="G289" i="5"/>
  <c r="I283" i="5"/>
  <c r="I284" i="5"/>
  <c r="I285" i="5"/>
  <c r="I286" i="5"/>
  <c r="I287" i="5"/>
  <c r="I288" i="5"/>
  <c r="I289" i="5"/>
  <c r="G171" i="5"/>
  <c r="I171" i="5"/>
  <c r="G639" i="5"/>
  <c r="I639" i="5"/>
  <c r="G637" i="5"/>
  <c r="I637" i="5"/>
  <c r="G635" i="5"/>
  <c r="I635" i="5"/>
  <c r="G633" i="5"/>
  <c r="I633" i="5"/>
  <c r="G314" i="5"/>
  <c r="I314" i="5"/>
  <c r="G315" i="5"/>
  <c r="G313" i="5"/>
  <c r="I365" i="5"/>
  <c r="G365" i="5"/>
  <c r="I364" i="5"/>
  <c r="G364" i="5"/>
  <c r="I363" i="5"/>
  <c r="G363" i="5"/>
  <c r="I362" i="5"/>
  <c r="G362" i="5"/>
  <c r="I361" i="5"/>
  <c r="G361" i="5"/>
  <c r="G44" i="5"/>
  <c r="G45" i="5"/>
  <c r="G46" i="5"/>
  <c r="G47" i="5"/>
  <c r="G48" i="5"/>
  <c r="G49" i="5"/>
  <c r="I44" i="5"/>
  <c r="I45" i="5"/>
  <c r="I46" i="5"/>
  <c r="I47" i="5"/>
  <c r="I48" i="5"/>
  <c r="I49" i="5"/>
  <c r="G296" i="5"/>
  <c r="I296" i="5"/>
  <c r="G323" i="5"/>
  <c r="I323" i="5"/>
  <c r="G324" i="5"/>
  <c r="I324" i="5"/>
  <c r="G325" i="5"/>
  <c r="I325" i="5"/>
  <c r="G326" i="5"/>
  <c r="I326" i="5"/>
  <c r="G327" i="5"/>
  <c r="I327" i="5"/>
  <c r="G328" i="5"/>
  <c r="I328" i="5"/>
  <c r="I720" i="5"/>
  <c r="I719" i="5"/>
  <c r="I716" i="5"/>
  <c r="I715" i="5"/>
  <c r="I714" i="5"/>
  <c r="I713" i="5"/>
  <c r="I712" i="5"/>
  <c r="I711" i="5"/>
  <c r="I709" i="5"/>
  <c r="I708" i="5"/>
  <c r="I706" i="5"/>
  <c r="I705" i="5"/>
  <c r="I703" i="5"/>
  <c r="I702" i="5"/>
  <c r="I701" i="5"/>
  <c r="I699" i="5"/>
  <c r="I698" i="5"/>
  <c r="I697" i="5"/>
  <c r="I695" i="5"/>
  <c r="I694" i="5"/>
  <c r="I692" i="5"/>
  <c r="I691" i="5"/>
  <c r="I690" i="5"/>
  <c r="I688" i="5"/>
  <c r="I687" i="5"/>
  <c r="I686" i="5"/>
  <c r="I685" i="5"/>
  <c r="I684" i="5"/>
  <c r="I682" i="5"/>
  <c r="I681" i="5"/>
  <c r="I680" i="5"/>
  <c r="I679" i="5"/>
  <c r="I678" i="5"/>
  <c r="I676" i="5"/>
  <c r="I675" i="5"/>
  <c r="I674" i="5"/>
  <c r="I673" i="5"/>
  <c r="I672" i="5"/>
  <c r="I667" i="5"/>
  <c r="I666" i="5"/>
  <c r="I665" i="5"/>
  <c r="I664" i="5"/>
  <c r="I658" i="5"/>
  <c r="I657" i="5"/>
  <c r="I656" i="5"/>
  <c r="I655" i="5"/>
  <c r="I654" i="5"/>
  <c r="I653" i="5"/>
  <c r="I651" i="5"/>
  <c r="I650" i="5"/>
  <c r="I648" i="5"/>
  <c r="I646" i="5"/>
  <c r="I645" i="5"/>
  <c r="I644" i="5"/>
  <c r="I643" i="5"/>
  <c r="I642" i="5"/>
  <c r="I641" i="5"/>
  <c r="I638" i="5"/>
  <c r="I636" i="5"/>
  <c r="I634" i="5"/>
  <c r="I632" i="5"/>
  <c r="I626" i="5"/>
  <c r="I625" i="5"/>
  <c r="I624" i="5"/>
  <c r="I623" i="5"/>
  <c r="I622" i="5"/>
  <c r="I621" i="5"/>
  <c r="I619" i="5"/>
  <c r="I618" i="5"/>
  <c r="I617" i="5"/>
  <c r="I616" i="5"/>
  <c r="I615" i="5"/>
  <c r="I614" i="5"/>
  <c r="I612" i="5"/>
  <c r="I611" i="5"/>
  <c r="I610" i="5"/>
  <c r="I609" i="5"/>
  <c r="I608" i="5"/>
  <c r="I607" i="5"/>
  <c r="I601" i="5"/>
  <c r="I600" i="5"/>
  <c r="I599" i="5"/>
  <c r="I598" i="5"/>
  <c r="I597" i="5"/>
  <c r="I596" i="5"/>
  <c r="I595" i="5"/>
  <c r="I594" i="5"/>
  <c r="I593" i="5"/>
  <c r="I592" i="5"/>
  <c r="I591" i="5"/>
  <c r="I590" i="5"/>
  <c r="I589" i="5"/>
  <c r="I588" i="5"/>
  <c r="I587" i="5"/>
  <c r="I586" i="5"/>
  <c r="I585" i="5"/>
  <c r="I584" i="5"/>
  <c r="I583" i="5"/>
  <c r="I582" i="5"/>
  <c r="I581" i="5"/>
  <c r="I580" i="5"/>
  <c r="I579" i="5"/>
  <c r="I578" i="5"/>
  <c r="I576" i="5"/>
  <c r="I575" i="5"/>
  <c r="I574" i="5"/>
  <c r="I573" i="5"/>
  <c r="I566" i="5"/>
  <c r="I565" i="5"/>
  <c r="I564" i="5"/>
  <c r="I563" i="5"/>
  <c r="I562" i="5"/>
  <c r="I561" i="5"/>
  <c r="I559" i="5"/>
  <c r="I558" i="5"/>
  <c r="I557" i="5"/>
  <c r="I556" i="5"/>
  <c r="I555" i="5"/>
  <c r="I554" i="5"/>
  <c r="I553" i="5"/>
  <c r="I551" i="5"/>
  <c r="I549" i="5"/>
  <c r="I548" i="5"/>
  <c r="I547" i="5"/>
  <c r="I546" i="5"/>
  <c r="I545" i="5"/>
  <c r="I543" i="5"/>
  <c r="I542" i="5"/>
  <c r="I541" i="5"/>
  <c r="I540" i="5"/>
  <c r="I539" i="5"/>
  <c r="I538" i="5"/>
  <c r="I537" i="5"/>
  <c r="I536" i="5"/>
  <c r="I535" i="5"/>
  <c r="I534" i="5"/>
  <c r="I532" i="5"/>
  <c r="I531" i="5"/>
  <c r="I530" i="5"/>
  <c r="I529" i="5"/>
  <c r="I528" i="5"/>
  <c r="I527" i="5"/>
  <c r="I526" i="5"/>
  <c r="I525" i="5"/>
  <c r="I524" i="5"/>
  <c r="I523" i="5"/>
  <c r="I521" i="5"/>
  <c r="I520" i="5"/>
  <c r="I519" i="5"/>
  <c r="I518" i="5"/>
  <c r="I517" i="5"/>
  <c r="I516" i="5"/>
  <c r="I515" i="5"/>
  <c r="I514" i="5"/>
  <c r="I513" i="5"/>
  <c r="I512" i="5"/>
  <c r="I511" i="5"/>
  <c r="I510" i="5"/>
  <c r="I509" i="5"/>
  <c r="I508" i="5"/>
  <c r="I507" i="5"/>
  <c r="I505" i="5"/>
  <c r="I504" i="5"/>
  <c r="I503" i="5"/>
  <c r="I502" i="5"/>
  <c r="I501" i="5"/>
  <c r="I500" i="5"/>
  <c r="I499" i="5"/>
  <c r="I498" i="5"/>
  <c r="I497" i="5"/>
  <c r="I496" i="5"/>
  <c r="I494" i="5"/>
  <c r="I493" i="5"/>
  <c r="I492" i="5"/>
  <c r="I490" i="5"/>
  <c r="I489" i="5"/>
  <c r="I488" i="5"/>
  <c r="I487" i="5"/>
  <c r="I486" i="5"/>
  <c r="I485" i="5"/>
  <c r="I484" i="5"/>
  <c r="I483" i="5"/>
  <c r="I482" i="5"/>
  <c r="I481" i="5"/>
  <c r="I480" i="5"/>
  <c r="I479" i="5"/>
  <c r="I478" i="5"/>
  <c r="I477" i="5"/>
  <c r="I476" i="5"/>
  <c r="I475" i="5"/>
  <c r="I474" i="5"/>
  <c r="I473" i="5"/>
  <c r="I472" i="5"/>
  <c r="I471" i="5"/>
  <c r="I469" i="5"/>
  <c r="I468" i="5"/>
  <c r="I467" i="5"/>
  <c r="I466" i="5"/>
  <c r="I465" i="5"/>
  <c r="I464" i="5"/>
  <c r="I463" i="5"/>
  <c r="I462" i="5"/>
  <c r="I461" i="5"/>
  <c r="I460" i="5"/>
  <c r="I459" i="5"/>
  <c r="I458" i="5"/>
  <c r="I457" i="5"/>
  <c r="I456" i="5"/>
  <c r="I455" i="5"/>
  <c r="I454" i="5"/>
  <c r="I453" i="5"/>
  <c r="I452" i="5"/>
  <c r="I451" i="5"/>
  <c r="I450" i="5"/>
  <c r="I449" i="5"/>
  <c r="I448" i="5"/>
  <c r="I447" i="5"/>
  <c r="I446" i="5"/>
  <c r="I445" i="5"/>
  <c r="I444" i="5"/>
  <c r="I443" i="5"/>
  <c r="I442" i="5"/>
  <c r="I441" i="5"/>
  <c r="I440" i="5"/>
  <c r="I438" i="5"/>
  <c r="I437" i="5"/>
  <c r="I436" i="5"/>
  <c r="I435" i="5"/>
  <c r="I434" i="5"/>
  <c r="I432" i="5"/>
  <c r="I431" i="5"/>
  <c r="I430" i="5"/>
  <c r="I429" i="5"/>
  <c r="I428" i="5"/>
  <c r="I426" i="5"/>
  <c r="I425" i="5"/>
  <c r="I424" i="5"/>
  <c r="I423" i="5"/>
  <c r="I422" i="5"/>
  <c r="I421" i="5"/>
  <c r="I420" i="5"/>
  <c r="I418" i="5"/>
  <c r="I417" i="5"/>
  <c r="I416" i="5"/>
  <c r="I415" i="5"/>
  <c r="I414" i="5"/>
  <c r="I412" i="5"/>
  <c r="I411" i="5"/>
  <c r="I410" i="5"/>
  <c r="I409" i="5"/>
  <c r="I408" i="5"/>
  <c r="I406" i="5"/>
  <c r="I405" i="5"/>
  <c r="I404" i="5"/>
  <c r="I403" i="5"/>
  <c r="I402" i="5"/>
  <c r="I401" i="5"/>
  <c r="I400" i="5"/>
  <c r="I398" i="5"/>
  <c r="I397" i="5"/>
  <c r="I396" i="5"/>
  <c r="I395" i="5"/>
  <c r="I394" i="5"/>
  <c r="I392" i="5"/>
  <c r="I391" i="5"/>
  <c r="I390" i="5"/>
  <c r="I389" i="5"/>
  <c r="I388" i="5"/>
  <c r="I386" i="5"/>
  <c r="I385" i="5"/>
  <c r="I384" i="5"/>
  <c r="I383" i="5"/>
  <c r="I382" i="5"/>
  <c r="I380" i="5"/>
  <c r="I379" i="5"/>
  <c r="I378" i="5"/>
  <c r="I377" i="5"/>
  <c r="I376" i="5"/>
  <c r="I375" i="5"/>
  <c r="I374" i="5"/>
  <c r="I373" i="5"/>
  <c r="I372" i="5"/>
  <c r="I371" i="5"/>
  <c r="I370" i="5"/>
  <c r="I369" i="5"/>
  <c r="I368" i="5"/>
  <c r="I367" i="5"/>
  <c r="I359" i="5"/>
  <c r="I358" i="5"/>
  <c r="I357" i="5"/>
  <c r="I356" i="5"/>
  <c r="I355" i="5"/>
  <c r="I353" i="5"/>
  <c r="I352" i="5"/>
  <c r="I351" i="5"/>
  <c r="I350" i="5"/>
  <c r="I349" i="5"/>
  <c r="I347" i="5"/>
  <c r="I346" i="5"/>
  <c r="I345" i="5"/>
  <c r="I344" i="5"/>
  <c r="I343" i="5"/>
  <c r="I341" i="5"/>
  <c r="I340" i="5"/>
  <c r="I339" i="5"/>
  <c r="I338" i="5"/>
  <c r="I337" i="5"/>
  <c r="I330" i="5"/>
  <c r="I329" i="5"/>
  <c r="I322" i="5"/>
  <c r="I321" i="5"/>
  <c r="I320" i="5"/>
  <c r="I319" i="5"/>
  <c r="I318" i="5"/>
  <c r="I317" i="5"/>
  <c r="I316" i="5"/>
  <c r="I313" i="5"/>
  <c r="I311" i="5"/>
  <c r="I310" i="5"/>
  <c r="I309" i="5"/>
  <c r="I308" i="5"/>
  <c r="I307" i="5"/>
  <c r="I306" i="5"/>
  <c r="I305" i="5"/>
  <c r="I304" i="5"/>
  <c r="I303" i="5"/>
  <c r="I302" i="5"/>
  <c r="I301" i="5"/>
  <c r="I300" i="5"/>
  <c r="I295" i="5"/>
  <c r="I294" i="5"/>
  <c r="I293" i="5"/>
  <c r="I292" i="5"/>
  <c r="I291" i="5"/>
  <c r="I298" i="5"/>
  <c r="I282" i="5"/>
  <c r="I281" i="5"/>
  <c r="I280" i="5"/>
  <c r="I279" i="5"/>
  <c r="I278" i="5"/>
  <c r="I277" i="5"/>
  <c r="I276" i="5"/>
  <c r="I275" i="5"/>
  <c r="I273" i="5"/>
  <c r="I272" i="5"/>
  <c r="I270" i="5"/>
  <c r="I269" i="5"/>
  <c r="I267" i="5"/>
  <c r="I266" i="5"/>
  <c r="I265" i="5"/>
  <c r="I264" i="5"/>
  <c r="I263" i="5"/>
  <c r="I262" i="5"/>
  <c r="I261" i="5"/>
  <c r="I260" i="5"/>
  <c r="I259" i="5"/>
  <c r="I258" i="5"/>
  <c r="I257" i="5"/>
  <c r="I256" i="5"/>
  <c r="I255" i="5"/>
  <c r="I254" i="5"/>
  <c r="I252" i="5"/>
  <c r="I251" i="5"/>
  <c r="I250" i="5"/>
  <c r="I249" i="5"/>
  <c r="I248" i="5"/>
  <c r="I247" i="5"/>
  <c r="I245" i="5"/>
  <c r="I244" i="5"/>
  <c r="I242" i="5"/>
  <c r="I241" i="5"/>
  <c r="I240" i="5"/>
  <c r="I239" i="5"/>
  <c r="I238" i="5"/>
  <c r="I236" i="5"/>
  <c r="I234" i="5"/>
  <c r="I233" i="5"/>
  <c r="I232" i="5"/>
  <c r="I231" i="5"/>
  <c r="I230" i="5"/>
  <c r="I229" i="5"/>
  <c r="I227" i="5"/>
  <c r="I226" i="5"/>
  <c r="I224" i="5"/>
  <c r="I223" i="5"/>
  <c r="I222" i="5"/>
  <c r="I220" i="5"/>
  <c r="I219" i="5"/>
  <c r="I218" i="5"/>
  <c r="I216" i="5"/>
  <c r="I215" i="5"/>
  <c r="I214" i="5"/>
  <c r="I213" i="5"/>
  <c r="I212" i="5"/>
  <c r="I211" i="5"/>
  <c r="I209" i="5"/>
  <c r="I207" i="5"/>
  <c r="I206" i="5"/>
  <c r="I205" i="5"/>
  <c r="I204" i="5"/>
  <c r="I203" i="5"/>
  <c r="I202" i="5"/>
  <c r="I200" i="5"/>
  <c r="I199" i="5"/>
  <c r="I198" i="5"/>
  <c r="I197" i="5"/>
  <c r="I196" i="5"/>
  <c r="I195" i="5"/>
  <c r="I193" i="5"/>
  <c r="I192" i="5"/>
  <c r="I191" i="5"/>
  <c r="I190" i="5"/>
  <c r="I189" i="5"/>
  <c r="I188" i="5"/>
  <c r="I186" i="5"/>
  <c r="I185" i="5"/>
  <c r="I184" i="5"/>
  <c r="I183" i="5"/>
  <c r="I182" i="5"/>
  <c r="I181" i="5"/>
  <c r="I179" i="5"/>
  <c r="I178" i="5"/>
  <c r="I177" i="5"/>
  <c r="I176" i="5"/>
  <c r="I175" i="5"/>
  <c r="I174" i="5"/>
  <c r="I173" i="5"/>
  <c r="I172" i="5"/>
  <c r="I170" i="5"/>
  <c r="I169" i="5"/>
  <c r="I168" i="5"/>
  <c r="I167" i="5"/>
  <c r="I166" i="5"/>
  <c r="I164" i="5"/>
  <c r="I163" i="5"/>
  <c r="I162" i="5"/>
  <c r="I161" i="5"/>
  <c r="I160" i="5"/>
  <c r="I159" i="5"/>
  <c r="I158" i="5"/>
  <c r="I157" i="5"/>
  <c r="I156" i="5"/>
  <c r="I155" i="5"/>
  <c r="I154" i="5"/>
  <c r="I152" i="5"/>
  <c r="I151" i="5"/>
  <c r="I150" i="5"/>
  <c r="I149" i="5"/>
  <c r="I148" i="5"/>
  <c r="I147" i="5"/>
  <c r="I145" i="5"/>
  <c r="I143" i="5"/>
  <c r="I142" i="5"/>
  <c r="I140" i="5"/>
  <c r="I139" i="5"/>
  <c r="I138" i="5"/>
  <c r="I137" i="5"/>
  <c r="I136" i="5"/>
  <c r="I135" i="5"/>
  <c r="I134" i="5"/>
  <c r="I133" i="5"/>
  <c r="I132" i="5"/>
  <c r="I131" i="5"/>
  <c r="I130" i="5"/>
  <c r="I129" i="5"/>
  <c r="I128" i="5"/>
  <c r="I126" i="5"/>
  <c r="I125" i="5"/>
  <c r="I124" i="5"/>
  <c r="I123" i="5"/>
  <c r="I122" i="5"/>
  <c r="I121" i="5"/>
  <c r="I120" i="5"/>
  <c r="I119" i="5"/>
  <c r="I118" i="5"/>
  <c r="I117" i="5"/>
  <c r="I116" i="5"/>
  <c r="I115" i="5"/>
  <c r="I113" i="5"/>
  <c r="I112" i="5"/>
  <c r="I111" i="5"/>
  <c r="I110" i="5"/>
  <c r="I109" i="5"/>
  <c r="I108" i="5"/>
  <c r="I106" i="5"/>
  <c r="I105" i="5"/>
  <c r="I104" i="5"/>
  <c r="I103" i="5"/>
  <c r="I102" i="5"/>
  <c r="I101" i="5"/>
  <c r="I99" i="5"/>
  <c r="I98" i="5"/>
  <c r="I97" i="5"/>
  <c r="I96" i="5"/>
  <c r="I95" i="5"/>
  <c r="I94" i="5"/>
  <c r="I93" i="5"/>
  <c r="I92" i="5"/>
  <c r="I91" i="5"/>
  <c r="I90" i="5"/>
  <c r="I88" i="5"/>
  <c r="I87" i="5"/>
  <c r="I86" i="5"/>
  <c r="I85" i="5"/>
  <c r="I84" i="5"/>
  <c r="I83" i="5"/>
  <c r="I81" i="5"/>
  <c r="I80" i="5"/>
  <c r="I79" i="5"/>
  <c r="I78" i="5"/>
  <c r="I77" i="5"/>
  <c r="I76" i="5"/>
  <c r="I74" i="5"/>
  <c r="I73" i="5"/>
  <c r="I72" i="5"/>
  <c r="I71" i="5"/>
  <c r="I70" i="5"/>
  <c r="I69" i="5"/>
  <c r="I67" i="5"/>
  <c r="I66" i="5"/>
  <c r="I65" i="5"/>
  <c r="I64" i="5"/>
  <c r="I63" i="5"/>
  <c r="I61" i="5"/>
  <c r="I60" i="5"/>
  <c r="I59" i="5"/>
  <c r="I58" i="5"/>
  <c r="I57" i="5"/>
  <c r="I56" i="5"/>
  <c r="I55" i="5"/>
  <c r="I54" i="5"/>
  <c r="I53" i="5"/>
  <c r="I52" i="5"/>
  <c r="I51" i="5"/>
  <c r="I42" i="5"/>
  <c r="I41" i="5"/>
  <c r="I40" i="5"/>
  <c r="I39" i="5"/>
  <c r="I38" i="5"/>
  <c r="I37" i="5"/>
  <c r="I35" i="5"/>
  <c r="I34" i="5"/>
  <c r="I33" i="5"/>
  <c r="I32" i="5"/>
  <c r="I31" i="5"/>
  <c r="I30" i="5"/>
  <c r="I28" i="5"/>
  <c r="I27" i="5"/>
  <c r="I26" i="5"/>
  <c r="I25" i="5"/>
  <c r="I24" i="5"/>
  <c r="I23" i="5"/>
  <c r="I21" i="5"/>
  <c r="I20" i="5"/>
  <c r="I19" i="5"/>
  <c r="I18" i="5"/>
  <c r="I17" i="5"/>
  <c r="I16" i="5"/>
  <c r="G304" i="5"/>
  <c r="G303" i="5"/>
  <c r="G302" i="5"/>
  <c r="G301" i="5"/>
  <c r="G300" i="5"/>
  <c r="A16" i="5"/>
  <c r="A17" i="5" s="1"/>
  <c r="G291" i="5"/>
  <c r="G292" i="5"/>
  <c r="G293" i="5"/>
  <c r="G294" i="5"/>
  <c r="G295" i="5"/>
  <c r="G305" i="5"/>
  <c r="G306" i="5"/>
  <c r="G307" i="5"/>
  <c r="G308" i="5"/>
  <c r="G309" i="5"/>
  <c r="G310" i="5"/>
  <c r="G311" i="5"/>
  <c r="I315" i="5"/>
  <c r="G665" i="5"/>
  <c r="G666" i="5"/>
  <c r="G667" i="5"/>
  <c r="G672" i="5"/>
  <c r="G711" i="5"/>
  <c r="G712" i="5"/>
  <c r="G713" i="5"/>
  <c r="G714" i="5"/>
  <c r="G715" i="5"/>
  <c r="G716" i="5"/>
  <c r="G719" i="5"/>
  <c r="G720" i="5"/>
  <c r="G673" i="5"/>
  <c r="G674" i="5"/>
  <c r="G675" i="5"/>
  <c r="G676" i="5"/>
  <c r="G678" i="5"/>
  <c r="G679" i="5"/>
  <c r="G680" i="5"/>
  <c r="G681" i="5"/>
  <c r="G682" i="5"/>
  <c r="G684" i="5"/>
  <c r="G685" i="5"/>
  <c r="G686" i="5"/>
  <c r="G687" i="5"/>
  <c r="G688" i="5"/>
  <c r="G690" i="5"/>
  <c r="G691" i="5"/>
  <c r="G692" i="5"/>
  <c r="G694" i="5"/>
  <c r="G695" i="5"/>
  <c r="G697" i="5"/>
  <c r="G698" i="5"/>
  <c r="G699" i="5"/>
  <c r="G701" i="5"/>
  <c r="G702" i="5"/>
  <c r="G703" i="5"/>
  <c r="G705" i="5"/>
  <c r="G706" i="5"/>
  <c r="G708" i="5"/>
  <c r="G709" i="5"/>
  <c r="G563" i="5"/>
  <c r="G601" i="5"/>
  <c r="G600" i="5"/>
  <c r="G599" i="5"/>
  <c r="G598" i="5"/>
  <c r="G595" i="5"/>
  <c r="G597" i="5"/>
  <c r="G596" i="5"/>
  <c r="G594" i="5"/>
  <c r="G593" i="5"/>
  <c r="G592" i="5"/>
  <c r="G591" i="5"/>
  <c r="G579" i="5"/>
  <c r="G580" i="5"/>
  <c r="G581" i="5"/>
  <c r="G582" i="5"/>
  <c r="G583" i="5"/>
  <c r="G584" i="5"/>
  <c r="G585" i="5"/>
  <c r="G586" i="5"/>
  <c r="G587" i="5"/>
  <c r="G588" i="5"/>
  <c r="G589" i="5"/>
  <c r="G590" i="5"/>
  <c r="G578" i="5"/>
  <c r="G576" i="5"/>
  <c r="G575" i="5"/>
  <c r="G574" i="5"/>
  <c r="G573" i="5"/>
  <c r="G664" i="5"/>
  <c r="G195" i="5"/>
  <c r="G196" i="5"/>
  <c r="G197" i="5"/>
  <c r="G198" i="5"/>
  <c r="G199" i="5"/>
  <c r="G200" i="5"/>
  <c r="G658" i="5"/>
  <c r="G657" i="5"/>
  <c r="G656" i="5"/>
  <c r="G655" i="5"/>
  <c r="G654" i="5"/>
  <c r="G653" i="5"/>
  <c r="G651" i="5"/>
  <c r="G650" i="5"/>
  <c r="G648" i="5"/>
  <c r="G646" i="5"/>
  <c r="G645" i="5"/>
  <c r="G644" i="5"/>
  <c r="G643" i="5"/>
  <c r="G642" i="5"/>
  <c r="G641" i="5"/>
  <c r="G638" i="5"/>
  <c r="G636" i="5"/>
  <c r="G634" i="5"/>
  <c r="G632" i="5"/>
  <c r="G626" i="5"/>
  <c r="G625" i="5"/>
  <c r="G624" i="5"/>
  <c r="G623" i="5"/>
  <c r="G622" i="5"/>
  <c r="G621" i="5"/>
  <c r="G619" i="5"/>
  <c r="G618" i="5"/>
  <c r="G617" i="5"/>
  <c r="G616" i="5"/>
  <c r="G615" i="5"/>
  <c r="G614" i="5"/>
  <c r="G612" i="5"/>
  <c r="G611" i="5"/>
  <c r="G610" i="5"/>
  <c r="G609" i="5"/>
  <c r="G608" i="5"/>
  <c r="G607" i="5"/>
  <c r="G566" i="5"/>
  <c r="G565" i="5"/>
  <c r="G564" i="5"/>
  <c r="G561" i="5"/>
  <c r="G559" i="5"/>
  <c r="G558" i="5"/>
  <c r="G557" i="5"/>
  <c r="G556" i="5"/>
  <c r="G555" i="5"/>
  <c r="G554" i="5"/>
  <c r="G553" i="5"/>
  <c r="G551" i="5"/>
  <c r="G549" i="5"/>
  <c r="G548" i="5"/>
  <c r="G547" i="5"/>
  <c r="G546" i="5"/>
  <c r="G545" i="5"/>
  <c r="G543" i="5"/>
  <c r="G542" i="5"/>
  <c r="G541" i="5"/>
  <c r="G540" i="5"/>
  <c r="G539" i="5"/>
  <c r="G538" i="5"/>
  <c r="G537" i="5"/>
  <c r="G536" i="5"/>
  <c r="G535" i="5"/>
  <c r="G534" i="5"/>
  <c r="G532" i="5"/>
  <c r="G531" i="5"/>
  <c r="G530" i="5"/>
  <c r="G529" i="5"/>
  <c r="G528" i="5"/>
  <c r="G527" i="5"/>
  <c r="G526" i="5"/>
  <c r="G525" i="5"/>
  <c r="G524" i="5"/>
  <c r="G523" i="5"/>
  <c r="G516" i="5"/>
  <c r="G515" i="5"/>
  <c r="G514" i="5"/>
  <c r="G513" i="5"/>
  <c r="G512" i="5"/>
  <c r="G511" i="5"/>
  <c r="G510" i="5"/>
  <c r="G509" i="5"/>
  <c r="G508" i="5"/>
  <c r="G507" i="5"/>
  <c r="G505" i="5"/>
  <c r="G504" i="5"/>
  <c r="G503" i="5"/>
  <c r="G502" i="5"/>
  <c r="G501" i="5"/>
  <c r="G500" i="5"/>
  <c r="G499" i="5"/>
  <c r="G498" i="5"/>
  <c r="G497" i="5"/>
  <c r="G496" i="5"/>
  <c r="G494" i="5"/>
  <c r="G493" i="5"/>
  <c r="G492" i="5"/>
  <c r="G490" i="5"/>
  <c r="G489" i="5"/>
  <c r="G488" i="5"/>
  <c r="G487" i="5"/>
  <c r="G486" i="5"/>
  <c r="G485" i="5"/>
  <c r="G484" i="5"/>
  <c r="G483" i="5"/>
  <c r="G482" i="5"/>
  <c r="G481" i="5"/>
  <c r="G480" i="5"/>
  <c r="G479" i="5"/>
  <c r="G478" i="5"/>
  <c r="G477" i="5"/>
  <c r="G476" i="5"/>
  <c r="G475" i="5"/>
  <c r="G474" i="5"/>
  <c r="G473" i="5"/>
  <c r="G472" i="5"/>
  <c r="G471" i="5"/>
  <c r="G469" i="5"/>
  <c r="G468" i="5"/>
  <c r="G467" i="5"/>
  <c r="G466" i="5"/>
  <c r="G465" i="5"/>
  <c r="G464" i="5"/>
  <c r="G463" i="5"/>
  <c r="G462" i="5"/>
  <c r="G461" i="5"/>
  <c r="G460" i="5"/>
  <c r="G459" i="5"/>
  <c r="G458" i="5"/>
  <c r="G457" i="5"/>
  <c r="G456" i="5"/>
  <c r="G455" i="5"/>
  <c r="G454" i="5"/>
  <c r="G453" i="5"/>
  <c r="G452" i="5"/>
  <c r="G451" i="5"/>
  <c r="G450" i="5"/>
  <c r="G449" i="5"/>
  <c r="G448" i="5"/>
  <c r="G447" i="5"/>
  <c r="G446" i="5"/>
  <c r="G445" i="5"/>
  <c r="G444" i="5"/>
  <c r="G443" i="5"/>
  <c r="G442" i="5"/>
  <c r="G441" i="5"/>
  <c r="G440" i="5"/>
  <c r="G438" i="5"/>
  <c r="G437" i="5"/>
  <c r="G436" i="5"/>
  <c r="G435" i="5"/>
  <c r="G434" i="5"/>
  <c r="G432" i="5"/>
  <c r="G431" i="5"/>
  <c r="G430" i="5"/>
  <c r="G429" i="5"/>
  <c r="G428" i="5"/>
  <c r="G426" i="5"/>
  <c r="G425" i="5"/>
  <c r="G424" i="5"/>
  <c r="G423" i="5"/>
  <c r="G422" i="5"/>
  <c r="G421" i="5"/>
  <c r="G420" i="5"/>
  <c r="G418" i="5"/>
  <c r="G417" i="5"/>
  <c r="G416" i="5"/>
  <c r="G415" i="5"/>
  <c r="G414" i="5"/>
  <c r="G412" i="5"/>
  <c r="G411" i="5"/>
  <c r="G410" i="5"/>
  <c r="G409" i="5"/>
  <c r="G408" i="5"/>
  <c r="G406" i="5"/>
  <c r="G405" i="5"/>
  <c r="G404" i="5"/>
  <c r="G403" i="5"/>
  <c r="G402" i="5"/>
  <c r="G401" i="5"/>
  <c r="G400" i="5"/>
  <c r="G398" i="5"/>
  <c r="G397" i="5"/>
  <c r="G396" i="5"/>
  <c r="G395" i="5"/>
  <c r="G394" i="5"/>
  <c r="G392" i="5"/>
  <c r="G391" i="5"/>
  <c r="G390" i="5"/>
  <c r="G389" i="5"/>
  <c r="G388" i="5"/>
  <c r="G386" i="5"/>
  <c r="G385" i="5"/>
  <c r="G384" i="5"/>
  <c r="G383" i="5"/>
  <c r="G382" i="5"/>
  <c r="G380" i="5"/>
  <c r="G379" i="5"/>
  <c r="G378" i="5"/>
  <c r="G377" i="5"/>
  <c r="G376" i="5"/>
  <c r="G375" i="5"/>
  <c r="G374" i="5"/>
  <c r="G373" i="5"/>
  <c r="G372" i="5"/>
  <c r="G371" i="5"/>
  <c r="G370" i="5"/>
  <c r="G369" i="5"/>
  <c r="G368" i="5"/>
  <c r="G367" i="5"/>
  <c r="G359" i="5"/>
  <c r="G358" i="5"/>
  <c r="G357" i="5"/>
  <c r="G356" i="5"/>
  <c r="G355" i="5"/>
  <c r="G353" i="5"/>
  <c r="G352" i="5"/>
  <c r="G351" i="5"/>
  <c r="G350" i="5"/>
  <c r="G349" i="5"/>
  <c r="G347" i="5"/>
  <c r="G346" i="5"/>
  <c r="G345" i="5"/>
  <c r="G344" i="5"/>
  <c r="G343" i="5"/>
  <c r="G341" i="5"/>
  <c r="G340" i="5"/>
  <c r="G339" i="5"/>
  <c r="G338" i="5"/>
  <c r="G337" i="5"/>
  <c r="G330" i="5"/>
  <c r="G329" i="5"/>
  <c r="G322" i="5"/>
  <c r="G321" i="5"/>
  <c r="G320" i="5"/>
  <c r="G319" i="5"/>
  <c r="G318" i="5"/>
  <c r="G317" i="5"/>
  <c r="G316" i="5"/>
  <c r="G298" i="5"/>
  <c r="G282" i="5"/>
  <c r="G281" i="5"/>
  <c r="G280" i="5"/>
  <c r="G279" i="5"/>
  <c r="G278" i="5"/>
  <c r="G277" i="5"/>
  <c r="G276" i="5"/>
  <c r="G275" i="5"/>
  <c r="G273" i="5"/>
  <c r="G272" i="5"/>
  <c r="G270" i="5"/>
  <c r="G269" i="5"/>
  <c r="G267" i="5"/>
  <c r="G266" i="5"/>
  <c r="G265" i="5"/>
  <c r="G264" i="5"/>
  <c r="G263" i="5"/>
  <c r="G262" i="5"/>
  <c r="G261" i="5"/>
  <c r="G260" i="5"/>
  <c r="G259" i="5"/>
  <c r="G258" i="5"/>
  <c r="G257" i="5"/>
  <c r="G256" i="5"/>
  <c r="G255" i="5"/>
  <c r="G254" i="5"/>
  <c r="G252" i="5"/>
  <c r="G251" i="5"/>
  <c r="G250" i="5"/>
  <c r="G249" i="5"/>
  <c r="G248" i="5"/>
  <c r="G247" i="5"/>
  <c r="G245" i="5"/>
  <c r="G244" i="5"/>
  <c r="G242" i="5"/>
  <c r="G241" i="5"/>
  <c r="G240" i="5"/>
  <c r="G239" i="5"/>
  <c r="G238" i="5"/>
  <c r="G236" i="5"/>
  <c r="G234" i="5"/>
  <c r="G233" i="5"/>
  <c r="G232" i="5"/>
  <c r="G231" i="5"/>
  <c r="G230" i="5"/>
  <c r="G229" i="5"/>
  <c r="G227" i="5"/>
  <c r="G226" i="5"/>
  <c r="G224" i="5"/>
  <c r="G223" i="5"/>
  <c r="G222" i="5"/>
  <c r="G220" i="5"/>
  <c r="G219" i="5"/>
  <c r="G218" i="5"/>
  <c r="G216" i="5"/>
  <c r="G215" i="5"/>
  <c r="G214" i="5"/>
  <c r="G213" i="5"/>
  <c r="G212" i="5"/>
  <c r="G211" i="5"/>
  <c r="G209" i="5"/>
  <c r="G207" i="5"/>
  <c r="G206" i="5"/>
  <c r="G205" i="5"/>
  <c r="G204" i="5"/>
  <c r="G203" i="5"/>
  <c r="G202" i="5"/>
  <c r="G193" i="5"/>
  <c r="G192" i="5"/>
  <c r="G191" i="5"/>
  <c r="G190" i="5"/>
  <c r="G189" i="5"/>
  <c r="G188" i="5"/>
  <c r="G186" i="5"/>
  <c r="G185" i="5"/>
  <c r="G184" i="5"/>
  <c r="G183" i="5"/>
  <c r="G182" i="5"/>
  <c r="G181" i="5"/>
  <c r="G179" i="5"/>
  <c r="G178" i="5"/>
  <c r="G177" i="5"/>
  <c r="G176" i="5"/>
  <c r="G175" i="5"/>
  <c r="G174" i="5"/>
  <c r="G173" i="5"/>
  <c r="G172" i="5"/>
  <c r="G170" i="5"/>
  <c r="G169" i="5"/>
  <c r="G168" i="5"/>
  <c r="G167" i="5"/>
  <c r="G166" i="5"/>
  <c r="G164" i="5"/>
  <c r="G163" i="5"/>
  <c r="G162" i="5"/>
  <c r="G161" i="5"/>
  <c r="G160" i="5"/>
  <c r="G159" i="5"/>
  <c r="G158" i="5"/>
  <c r="G157" i="5"/>
  <c r="G156" i="5"/>
  <c r="G155" i="5"/>
  <c r="G154" i="5"/>
  <c r="G152" i="5"/>
  <c r="G151" i="5"/>
  <c r="G150" i="5"/>
  <c r="G149" i="5"/>
  <c r="G148" i="5"/>
  <c r="G147" i="5"/>
  <c r="G145" i="5"/>
  <c r="G143" i="5"/>
  <c r="G142" i="5"/>
  <c r="G140" i="5"/>
  <c r="G139" i="5"/>
  <c r="G138" i="5"/>
  <c r="G137" i="5"/>
  <c r="G136" i="5"/>
  <c r="G135" i="5"/>
  <c r="G134" i="5"/>
  <c r="G133" i="5"/>
  <c r="G132" i="5"/>
  <c r="G131" i="5"/>
  <c r="G130" i="5"/>
  <c r="G129" i="5"/>
  <c r="G128" i="5"/>
  <c r="G126" i="5"/>
  <c r="G125" i="5"/>
  <c r="G124" i="5"/>
  <c r="G123" i="5"/>
  <c r="G122" i="5"/>
  <c r="G121" i="5"/>
  <c r="G120" i="5"/>
  <c r="G119" i="5"/>
  <c r="G118" i="5"/>
  <c r="G117" i="5"/>
  <c r="G116" i="5"/>
  <c r="G115" i="5"/>
  <c r="G113" i="5"/>
  <c r="G112" i="5"/>
  <c r="G111" i="5"/>
  <c r="G110" i="5"/>
  <c r="G109" i="5"/>
  <c r="G108" i="5"/>
  <c r="G106" i="5"/>
  <c r="G105" i="5"/>
  <c r="G104" i="5"/>
  <c r="G103" i="5"/>
  <c r="G102" i="5"/>
  <c r="G101" i="5"/>
  <c r="G99" i="5"/>
  <c r="G98" i="5"/>
  <c r="G97" i="5"/>
  <c r="G96" i="5"/>
  <c r="G95" i="5"/>
  <c r="G94" i="5"/>
  <c r="G93" i="5"/>
  <c r="G92" i="5"/>
  <c r="G91" i="5"/>
  <c r="G90" i="5"/>
  <c r="G88" i="5"/>
  <c r="G87" i="5"/>
  <c r="G86" i="5"/>
  <c r="G85" i="5"/>
  <c r="G84" i="5"/>
  <c r="G83" i="5"/>
  <c r="G81" i="5"/>
  <c r="G80" i="5"/>
  <c r="G79" i="5"/>
  <c r="G78" i="5"/>
  <c r="G77" i="5"/>
  <c r="G76" i="5"/>
  <c r="G74" i="5"/>
  <c r="G73" i="5"/>
  <c r="G72" i="5"/>
  <c r="G71" i="5"/>
  <c r="G70" i="5"/>
  <c r="G69" i="5"/>
  <c r="G67" i="5"/>
  <c r="G66" i="5"/>
  <c r="G65" i="5"/>
  <c r="G64" i="5"/>
  <c r="G63" i="5"/>
  <c r="G61" i="5"/>
  <c r="G60" i="5"/>
  <c r="G59" i="5"/>
  <c r="G58" i="5"/>
  <c r="G57" i="5"/>
  <c r="G56" i="5"/>
  <c r="G55" i="5"/>
  <c r="G54" i="5"/>
  <c r="G53" i="5"/>
  <c r="G52" i="5"/>
  <c r="G51" i="5"/>
  <c r="G42" i="5"/>
  <c r="G41" i="5"/>
  <c r="G40" i="5"/>
  <c r="G39" i="5"/>
  <c r="G38" i="5"/>
  <c r="G37" i="5"/>
  <c r="G35" i="5"/>
  <c r="G34" i="5"/>
  <c r="G33" i="5"/>
  <c r="G32" i="5"/>
  <c r="G31" i="5"/>
  <c r="G30" i="5"/>
  <c r="G28" i="5"/>
  <c r="G27" i="5"/>
  <c r="G26" i="5"/>
  <c r="G25" i="5"/>
  <c r="G24" i="5"/>
  <c r="G23" i="5"/>
  <c r="G21" i="5"/>
  <c r="G20" i="5"/>
  <c r="G19" i="5"/>
  <c r="G18" i="5"/>
  <c r="G17" i="5"/>
  <c r="G16" i="5"/>
  <c r="A18" i="5" l="1"/>
  <c r="A19" i="5" l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8" i="5" s="1"/>
  <c r="A399" i="5" s="1"/>
  <c r="A400" i="5" s="1"/>
  <c r="A401" i="5" s="1"/>
  <c r="A402" i="5" s="1"/>
  <c r="A403" i="5" s="1"/>
  <c r="A404" i="5" s="1"/>
  <c r="A405" i="5" s="1"/>
  <c r="A406" i="5" s="1"/>
  <c r="A407" i="5" s="1"/>
  <c r="A408" i="5" s="1"/>
  <c r="A409" i="5" s="1"/>
  <c r="A410" i="5" s="1"/>
  <c r="A411" i="5" s="1"/>
  <c r="A412" i="5" s="1"/>
  <c r="A413" i="5" s="1"/>
  <c r="A414" i="5" s="1"/>
  <c r="A415" i="5" s="1"/>
  <c r="A416" i="5" s="1"/>
  <c r="A417" i="5" s="1"/>
  <c r="A418" i="5" s="1"/>
  <c r="A419" i="5" s="1"/>
  <c r="A420" i="5" s="1"/>
  <c r="A421" i="5" s="1"/>
  <c r="A422" i="5" s="1"/>
  <c r="A423" i="5" s="1"/>
  <c r="A424" i="5" s="1"/>
  <c r="A425" i="5" s="1"/>
  <c r="A426" i="5" s="1"/>
  <c r="A427" i="5" s="1"/>
  <c r="A428" i="5" s="1"/>
  <c r="A429" i="5" s="1"/>
  <c r="A430" i="5" s="1"/>
  <c r="A431" i="5" s="1"/>
  <c r="A432" i="5" s="1"/>
  <c r="A433" i="5" s="1"/>
  <c r="A434" i="5" s="1"/>
  <c r="A435" i="5" s="1"/>
  <c r="A436" i="5" s="1"/>
  <c r="A437" i="5" s="1"/>
  <c r="A438" i="5" s="1"/>
  <c r="A439" i="5" s="1"/>
  <c r="A440" i="5" s="1"/>
  <c r="A441" i="5" s="1"/>
  <c r="A442" i="5" s="1"/>
  <c r="A443" i="5" s="1"/>
  <c r="A444" i="5" s="1"/>
  <c r="A445" i="5" s="1"/>
  <c r="A446" i="5" s="1"/>
  <c r="A447" i="5" s="1"/>
  <c r="A448" i="5" s="1"/>
  <c r="A449" i="5" s="1"/>
  <c r="A450" i="5" s="1"/>
  <c r="A451" i="5" s="1"/>
  <c r="A452" i="5" s="1"/>
  <c r="A453" i="5" s="1"/>
  <c r="A454" i="5" s="1"/>
  <c r="A455" i="5" s="1"/>
  <c r="A456" i="5" s="1"/>
  <c r="A457" i="5" s="1"/>
  <c r="A458" i="5" s="1"/>
  <c r="A459" i="5" s="1"/>
  <c r="A460" i="5" s="1"/>
  <c r="A461" i="5" s="1"/>
  <c r="A462" i="5" s="1"/>
  <c r="A463" i="5" s="1"/>
  <c r="A464" i="5" s="1"/>
  <c r="A465" i="5" s="1"/>
  <c r="A466" i="5" s="1"/>
  <c r="A467" i="5" s="1"/>
  <c r="A468" i="5" s="1"/>
  <c r="A469" i="5" s="1"/>
  <c r="A470" i="5" s="1"/>
  <c r="A471" i="5" s="1"/>
  <c r="A472" i="5" s="1"/>
  <c r="A473" i="5" s="1"/>
  <c r="A474" i="5" s="1"/>
  <c r="A475" i="5" s="1"/>
  <c r="A476" i="5" s="1"/>
  <c r="A477" i="5" s="1"/>
  <c r="A478" i="5" s="1"/>
  <c r="A479" i="5" s="1"/>
  <c r="A480" i="5" s="1"/>
  <c r="A481" i="5" s="1"/>
  <c r="A482" i="5" s="1"/>
  <c r="A483" i="5" s="1"/>
  <c r="A484" i="5" s="1"/>
  <c r="A485" i="5" s="1"/>
  <c r="A486" i="5" s="1"/>
  <c r="A487" i="5" s="1"/>
  <c r="A488" i="5" s="1"/>
  <c r="A489" i="5" s="1"/>
  <c r="A490" i="5" s="1"/>
  <c r="A491" i="5" s="1"/>
  <c r="A492" i="5" s="1"/>
  <c r="A493" i="5" s="1"/>
  <c r="A494" i="5" s="1"/>
  <c r="A495" i="5" s="1"/>
  <c r="A496" i="5" s="1"/>
  <c r="A497" i="5" s="1"/>
  <c r="A498" i="5" s="1"/>
  <c r="A499" i="5" s="1"/>
  <c r="A500" i="5" s="1"/>
  <c r="A501" i="5" s="1"/>
  <c r="A502" i="5" s="1"/>
  <c r="A503" i="5" s="1"/>
  <c r="A504" i="5" s="1"/>
  <c r="A505" i="5" s="1"/>
  <c r="A506" i="5" s="1"/>
  <c r="A507" i="5" s="1"/>
  <c r="A508" i="5" s="1"/>
  <c r="A509" i="5" s="1"/>
  <c r="A510" i="5" s="1"/>
  <c r="A511" i="5" s="1"/>
  <c r="A512" i="5" s="1"/>
  <c r="A513" i="5" s="1"/>
  <c r="A514" i="5" s="1"/>
  <c r="A515" i="5" s="1"/>
  <c r="A516" i="5" s="1"/>
  <c r="A517" i="5" s="1"/>
  <c r="A518" i="5" s="1"/>
  <c r="A519" i="5" s="1"/>
  <c r="A520" i="5" s="1"/>
  <c r="A521" i="5" s="1"/>
  <c r="A522" i="5" s="1"/>
  <c r="A523" i="5" s="1"/>
  <c r="A524" i="5" s="1"/>
  <c r="A525" i="5" s="1"/>
  <c r="A526" i="5" s="1"/>
  <c r="A527" i="5" s="1"/>
  <c r="A528" i="5" s="1"/>
  <c r="A529" i="5" s="1"/>
  <c r="A530" i="5" s="1"/>
  <c r="A531" i="5" s="1"/>
  <c r="A532" i="5" s="1"/>
  <c r="A533" i="5" s="1"/>
  <c r="A534" i="5" s="1"/>
  <c r="A535" i="5" s="1"/>
  <c r="A536" i="5" s="1"/>
  <c r="A537" i="5" s="1"/>
  <c r="A538" i="5" s="1"/>
  <c r="A539" i="5" s="1"/>
  <c r="A540" i="5" s="1"/>
  <c r="A541" i="5" s="1"/>
  <c r="A542" i="5" s="1"/>
  <c r="A543" i="5" s="1"/>
  <c r="A544" i="5" s="1"/>
  <c r="A545" i="5" s="1"/>
  <c r="A546" i="5" s="1"/>
  <c r="A547" i="5" s="1"/>
  <c r="A548" i="5" s="1"/>
  <c r="A549" i="5" s="1"/>
  <c r="A550" i="5" s="1"/>
  <c r="A551" i="5" s="1"/>
  <c r="A552" i="5" s="1"/>
  <c r="A553" i="5" s="1"/>
  <c r="A554" i="5" s="1"/>
  <c r="A555" i="5" s="1"/>
  <c r="A556" i="5" s="1"/>
  <c r="A557" i="5" s="1"/>
  <c r="A558" i="5" s="1"/>
  <c r="A559" i="5" s="1"/>
  <c r="A560" i="5" s="1"/>
  <c r="A561" i="5" s="1"/>
  <c r="A562" i="5" s="1"/>
  <c r="A563" i="5" s="1"/>
  <c r="A564" i="5" s="1"/>
  <c r="A565" i="5" s="1"/>
  <c r="A566" i="5" s="1"/>
  <c r="A567" i="5" s="1"/>
  <c r="A568" i="5" s="1"/>
  <c r="A569" i="5" s="1"/>
  <c r="A570" i="5" s="1"/>
  <c r="A571" i="5" s="1"/>
  <c r="A572" i="5" s="1"/>
  <c r="A573" i="5" s="1"/>
  <c r="A574" i="5" s="1"/>
  <c r="A575" i="5" s="1"/>
  <c r="A576" i="5" s="1"/>
  <c r="A577" i="5" s="1"/>
  <c r="A578" i="5" s="1"/>
  <c r="A579" i="5" s="1"/>
  <c r="A580" i="5" s="1"/>
  <c r="A581" i="5" s="1"/>
  <c r="A582" i="5" s="1"/>
  <c r="A583" i="5" s="1"/>
  <c r="A584" i="5" s="1"/>
  <c r="A585" i="5" s="1"/>
  <c r="A586" i="5" s="1"/>
  <c r="A587" i="5" s="1"/>
  <c r="A588" i="5" s="1"/>
  <c r="A589" i="5" s="1"/>
  <c r="A590" i="5" s="1"/>
  <c r="A591" i="5" s="1"/>
  <c r="A592" i="5" s="1"/>
  <c r="A593" i="5" s="1"/>
  <c r="A594" i="5" s="1"/>
  <c r="A595" i="5" s="1"/>
  <c r="A596" i="5" s="1"/>
  <c r="A597" i="5" s="1"/>
  <c r="A598" i="5" s="1"/>
  <c r="A599" i="5" s="1"/>
  <c r="A600" i="5" s="1"/>
  <c r="A601" i="5" s="1"/>
  <c r="A602" i="5" s="1"/>
  <c r="A603" i="5" s="1"/>
  <c r="A604" i="5" s="1"/>
  <c r="A605" i="5" s="1"/>
  <c r="A606" i="5" s="1"/>
  <c r="A607" i="5" s="1"/>
  <c r="A608" i="5" s="1"/>
  <c r="A609" i="5" s="1"/>
  <c r="A610" i="5" s="1"/>
  <c r="A611" i="5" s="1"/>
  <c r="A612" i="5" s="1"/>
  <c r="A613" i="5" s="1"/>
  <c r="A614" i="5" s="1"/>
  <c r="A615" i="5" s="1"/>
  <c r="A616" i="5" s="1"/>
  <c r="A617" i="5" s="1"/>
  <c r="A618" i="5" s="1"/>
  <c r="A619" i="5" s="1"/>
  <c r="A620" i="5" s="1"/>
  <c r="A621" i="5" s="1"/>
  <c r="A622" i="5" s="1"/>
  <c r="A623" i="5" s="1"/>
  <c r="A624" i="5" s="1"/>
  <c r="A625" i="5" s="1"/>
  <c r="A626" i="5" s="1"/>
  <c r="A627" i="5" s="1"/>
  <c r="A628" i="5" s="1"/>
  <c r="A629" i="5" s="1"/>
  <c r="A630" i="5" s="1"/>
  <c r="A631" i="5" s="1"/>
  <c r="A632" i="5" s="1"/>
  <c r="A633" i="5" s="1"/>
  <c r="A634" i="5" s="1"/>
  <c r="A635" i="5" s="1"/>
  <c r="A636" i="5" s="1"/>
  <c r="A637" i="5" s="1"/>
  <c r="A638" i="5" s="1"/>
  <c r="A639" i="5" s="1"/>
  <c r="A640" i="5" s="1"/>
  <c r="A641" i="5" s="1"/>
  <c r="A642" i="5" s="1"/>
  <c r="A643" i="5" s="1"/>
  <c r="A644" i="5" s="1"/>
  <c r="A645" i="5" s="1"/>
  <c r="A646" i="5" s="1"/>
  <c r="A647" i="5" s="1"/>
  <c r="A648" i="5" s="1"/>
  <c r="A649" i="5" s="1"/>
  <c r="A650" i="5" s="1"/>
  <c r="A651" i="5" s="1"/>
  <c r="A652" i="5" s="1"/>
  <c r="A653" i="5" s="1"/>
  <c r="A654" i="5" s="1"/>
  <c r="A655" i="5" s="1"/>
  <c r="A656" i="5" s="1"/>
  <c r="A657" i="5" s="1"/>
  <c r="A658" i="5" s="1"/>
  <c r="A659" i="5" s="1"/>
  <c r="A660" i="5" s="1"/>
  <c r="A661" i="5" s="1"/>
  <c r="A662" i="5" s="1"/>
  <c r="A663" i="5" s="1"/>
  <c r="A664" i="5" s="1"/>
  <c r="A665" i="5" s="1"/>
  <c r="A666" i="5" s="1"/>
  <c r="A667" i="5" s="1"/>
  <c r="A668" i="5" l="1"/>
  <c r="A669" i="5" s="1"/>
  <c r="A670" i="5" s="1"/>
  <c r="A671" i="5" s="1"/>
  <c r="A672" i="5" s="1"/>
  <c r="A673" i="5" s="1"/>
  <c r="A674" i="5" s="1"/>
  <c r="A675" i="5" s="1"/>
  <c r="A676" i="5" s="1"/>
  <c r="A677" i="5" s="1"/>
  <c r="A678" i="5" s="1"/>
  <c r="A679" i="5" s="1"/>
  <c r="A680" i="5" s="1"/>
  <c r="A681" i="5" s="1"/>
  <c r="A682" i="5" s="1"/>
  <c r="A683" i="5" s="1"/>
  <c r="A684" i="5" l="1"/>
  <c r="A685" i="5" l="1"/>
  <c r="A686" i="5" l="1"/>
  <c r="A687" i="5" l="1"/>
  <c r="A688" i="5" l="1"/>
  <c r="A689" i="5" l="1"/>
  <c r="A690" i="5" l="1"/>
  <c r="A691" i="5" l="1"/>
  <c r="A692" i="5" l="1"/>
  <c r="A693" i="5" l="1"/>
  <c r="A694" i="5" s="1"/>
  <c r="A695" i="5" s="1"/>
  <c r="A696" i="5" s="1"/>
  <c r="A697" i="5" s="1"/>
  <c r="A698" i="5" s="1"/>
  <c r="A699" i="5" s="1"/>
  <c r="A700" i="5" s="1"/>
  <c r="A701" i="5" s="1"/>
  <c r="A702" i="5" s="1"/>
  <c r="A703" i="5" s="1"/>
  <c r="A704" i="5" s="1"/>
  <c r="A705" i="5" s="1"/>
  <c r="A706" i="5" s="1"/>
  <c r="A707" i="5" s="1"/>
  <c r="A708" i="5" s="1"/>
  <c r="A709" i="5" s="1"/>
  <c r="A710" i="5" s="1"/>
  <c r="A711" i="5" s="1"/>
  <c r="A712" i="5" s="1"/>
  <c r="A713" i="5" s="1"/>
  <c r="A714" i="5" s="1"/>
  <c r="A715" i="5" s="1"/>
  <c r="A716" i="5" s="1"/>
  <c r="A717" i="5" s="1"/>
  <c r="A718" i="5" s="1"/>
  <c r="A719" i="5" s="1"/>
  <c r="A720" i="5" s="1"/>
  <c r="A721" i="5" s="1"/>
  <c r="A722" i="5" s="1"/>
  <c r="A723" i="5" s="1"/>
  <c r="A724" i="5" s="1"/>
  <c r="A725" i="5" s="1"/>
  <c r="A726" i="5" s="1"/>
  <c r="A727" i="5" s="1"/>
  <c r="A728" i="5" s="1"/>
  <c r="A729" i="5" s="1"/>
  <c r="A730" i="5" s="1"/>
  <c r="A731" i="5" s="1"/>
  <c r="A732" i="5" s="1"/>
  <c r="A733" i="5" s="1"/>
  <c r="A734" i="5" s="1"/>
  <c r="A735" i="5" s="1"/>
  <c r="A736" i="5" s="1"/>
  <c r="A737" i="5" s="1"/>
  <c r="A738" i="5" s="1"/>
  <c r="A739" i="5" s="1"/>
  <c r="A740" i="5" s="1"/>
  <c r="A741" i="5" s="1"/>
  <c r="A742" i="5" s="1"/>
  <c r="A743" i="5" s="1"/>
  <c r="A744" i="5" s="1"/>
  <c r="A745" i="5" s="1"/>
  <c r="A746" i="5" s="1"/>
  <c r="A747" i="5" s="1"/>
  <c r="A748" i="5" s="1"/>
  <c r="A749" i="5" s="1"/>
  <c r="A750" i="5" s="1"/>
  <c r="A751" i="5" s="1"/>
  <c r="A752" i="5" s="1"/>
  <c r="A753" i="5" s="1"/>
  <c r="A754" i="5" s="1"/>
  <c r="A755" i="5" s="1"/>
  <c r="A756" i="5" s="1"/>
  <c r="A757" i="5" s="1"/>
  <c r="A758" i="5" s="1"/>
  <c r="A759" i="5" s="1"/>
  <c r="A760" i="5" s="1"/>
  <c r="A761" i="5" s="1"/>
  <c r="A762" i="5" s="1"/>
  <c r="A763" i="5" s="1"/>
  <c r="A764" i="5" s="1"/>
  <c r="A765" i="5" s="1"/>
  <c r="A766" i="5" s="1"/>
  <c r="A767" i="5" s="1"/>
  <c r="A768" i="5" s="1"/>
  <c r="A769" i="5" s="1"/>
  <c r="A770" i="5" s="1"/>
  <c r="A771" i="5" s="1"/>
  <c r="A772" i="5" s="1"/>
  <c r="A773" i="5" s="1"/>
  <c r="A774" i="5" s="1"/>
  <c r="A775" i="5" s="1"/>
  <c r="A776" i="5" s="1"/>
  <c r="A777" i="5" s="1"/>
  <c r="A778" i="5" s="1"/>
  <c r="A779" i="5" s="1"/>
  <c r="A780" i="5" s="1"/>
  <c r="A781" i="5" s="1"/>
  <c r="A782" i="5" s="1"/>
  <c r="A783" i="5" s="1"/>
  <c r="A784" i="5" s="1"/>
  <c r="A785" i="5" s="1"/>
  <c r="A786" i="5" s="1"/>
  <c r="A787" i="5" s="1"/>
  <c r="A788" i="5" s="1"/>
  <c r="A789" i="5" s="1"/>
  <c r="A790" i="5" s="1"/>
  <c r="A791" i="5" s="1"/>
  <c r="A792" i="5" s="1"/>
  <c r="A793" i="5" s="1"/>
  <c r="A794" i="5" s="1"/>
  <c r="A795" i="5" s="1"/>
  <c r="A796" i="5" s="1"/>
  <c r="A797" i="5" s="1"/>
  <c r="A798" i="5" s="1"/>
  <c r="A799" i="5" s="1"/>
  <c r="A800" i="5" s="1"/>
  <c r="A801" i="5" s="1"/>
  <c r="A802" i="5" s="1"/>
  <c r="A803" i="5" s="1"/>
  <c r="A804" i="5" s="1"/>
  <c r="A805" i="5" s="1"/>
  <c r="A806" i="5" s="1"/>
  <c r="A807" i="5" s="1"/>
  <c r="A808" i="5" s="1"/>
  <c r="A809" i="5" s="1"/>
  <c r="A810" i="5" s="1"/>
  <c r="A811" i="5" s="1"/>
  <c r="A812" i="5" s="1"/>
  <c r="A813" i="5" s="1"/>
  <c r="A814" i="5" s="1"/>
  <c r="A815" i="5" s="1"/>
  <c r="A816" i="5" s="1"/>
  <c r="A817" i="5" s="1"/>
  <c r="A818" i="5" s="1"/>
  <c r="A819" i="5" s="1"/>
  <c r="A820" i="5" s="1"/>
  <c r="A821" i="5" s="1"/>
  <c r="A822" i="5" s="1"/>
  <c r="A823" i="5" s="1"/>
  <c r="A824" i="5" s="1"/>
  <c r="A825" i="5" s="1"/>
  <c r="A826" i="5" s="1"/>
  <c r="A827" i="5" s="1"/>
  <c r="A828" i="5" s="1"/>
  <c r="A829" i="5" s="1"/>
  <c r="A830" i="5" s="1"/>
  <c r="A831" i="5" s="1"/>
  <c r="A832" i="5" s="1"/>
  <c r="A833" i="5" s="1"/>
  <c r="A834" i="5" s="1"/>
  <c r="A835" i="5" s="1"/>
  <c r="A836" i="5" s="1"/>
  <c r="A837" i="5" s="1"/>
  <c r="A838" i="5" s="1"/>
  <c r="A839" i="5" s="1"/>
  <c r="A840" i="5" s="1"/>
  <c r="A841" i="5" s="1"/>
  <c r="A842" i="5" s="1"/>
  <c r="A843" i="5" s="1"/>
  <c r="A844" i="5" s="1"/>
  <c r="A845" i="5" s="1"/>
  <c r="A846" i="5" s="1"/>
  <c r="A847" i="5" s="1"/>
  <c r="A848" i="5" s="1"/>
  <c r="A849" i="5" s="1"/>
  <c r="A850" i="5" s="1"/>
  <c r="A851" i="5" s="1"/>
  <c r="A852" i="5" s="1"/>
  <c r="A853" i="5" s="1"/>
  <c r="A854" i="5" s="1"/>
  <c r="A855" i="5" s="1"/>
  <c r="A856" i="5" s="1"/>
  <c r="A857" i="5" s="1"/>
  <c r="A858" i="5" s="1"/>
  <c r="A859" i="5" s="1"/>
  <c r="A860" i="5" s="1"/>
  <c r="A861" i="5" s="1"/>
  <c r="A862" i="5" s="1"/>
  <c r="A863" i="5" s="1"/>
  <c r="A864" i="5" s="1"/>
  <c r="A865" i="5" s="1"/>
  <c r="A866" i="5" s="1"/>
  <c r="A867" i="5" s="1"/>
  <c r="A868" i="5" s="1"/>
  <c r="A869" i="5" s="1"/>
  <c r="A870" i="5" s="1"/>
  <c r="A871" i="5" s="1"/>
  <c r="A872" i="5" s="1"/>
  <c r="A873" i="5" s="1"/>
  <c r="A874" i="5" s="1"/>
  <c r="A875" i="5" s="1"/>
  <c r="A876" i="5" s="1"/>
  <c r="A877" i="5" s="1"/>
  <c r="A878" i="5" s="1"/>
  <c r="A879" i="5" s="1"/>
  <c r="A880" i="5" s="1"/>
  <c r="A881" i="5" s="1"/>
  <c r="A882" i="5" s="1"/>
  <c r="A883" i="5" s="1"/>
  <c r="A884" i="5" s="1"/>
  <c r="A885" i="5" s="1"/>
  <c r="A886" i="5" s="1"/>
  <c r="A887" i="5" s="1"/>
  <c r="A888" i="5" s="1"/>
  <c r="A889" i="5" s="1"/>
  <c r="A890" i="5" s="1"/>
  <c r="A891" i="5" s="1"/>
  <c r="A892" i="5" s="1"/>
  <c r="A893" i="5" s="1"/>
  <c r="A894" i="5" s="1"/>
  <c r="A895" i="5" s="1"/>
  <c r="A896" i="5" s="1"/>
  <c r="A897" i="5" s="1"/>
  <c r="A898" i="5" s="1"/>
  <c r="A899" i="5" s="1"/>
  <c r="A900" i="5" s="1"/>
  <c r="A901" i="5" s="1"/>
  <c r="A902" i="5" s="1"/>
  <c r="A903" i="5" s="1"/>
  <c r="A904" i="5" s="1"/>
  <c r="A905" i="5" s="1"/>
  <c r="A906" i="5" s="1"/>
  <c r="A907" i="5" s="1"/>
  <c r="A908" i="5" s="1"/>
  <c r="A909" i="5" s="1"/>
  <c r="A910" i="5" s="1"/>
  <c r="A911" i="5" s="1"/>
  <c r="A912" i="5" s="1"/>
  <c r="A913" i="5" s="1"/>
  <c r="A914" i="5" s="1"/>
  <c r="A915" i="5" s="1"/>
  <c r="A916" i="5" s="1"/>
  <c r="A917" i="5" s="1"/>
  <c r="A918" i="5" s="1"/>
  <c r="A919" i="5" s="1"/>
  <c r="A920" i="5" s="1"/>
  <c r="A921" i="5" s="1"/>
  <c r="A922" i="5" s="1"/>
  <c r="A923" i="5" s="1"/>
  <c r="A924" i="5" s="1"/>
  <c r="A925" i="5" s="1"/>
  <c r="A926" i="5" s="1"/>
  <c r="A927" i="5" s="1"/>
  <c r="A928" i="5" s="1"/>
  <c r="A929" i="5" s="1"/>
  <c r="A930" i="5" s="1"/>
  <c r="A931" i="5" s="1"/>
  <c r="A932" i="5" s="1"/>
  <c r="A933" i="5" s="1"/>
  <c r="A934" i="5" s="1"/>
  <c r="A935" i="5" s="1"/>
  <c r="A936" i="5" s="1"/>
  <c r="A937" i="5" s="1"/>
  <c r="A938" i="5" s="1"/>
  <c r="A939" i="5" s="1"/>
  <c r="A940" i="5" s="1"/>
  <c r="A941" i="5" s="1"/>
  <c r="A942" i="5" s="1"/>
  <c r="A943" i="5" s="1"/>
  <c r="A944" i="5" s="1"/>
  <c r="A945" i="5" s="1"/>
  <c r="A946" i="5" s="1"/>
  <c r="A947" i="5" s="1"/>
  <c r="A948" i="5" s="1"/>
  <c r="A949" i="5" s="1"/>
  <c r="A950" i="5" s="1"/>
  <c r="A951" i="5" s="1"/>
  <c r="A952" i="5" s="1"/>
  <c r="A953" i="5" s="1"/>
  <c r="A954" i="5" s="1"/>
  <c r="A955" i="5" s="1"/>
  <c r="A956" i="5" s="1"/>
  <c r="A957" i="5" s="1"/>
  <c r="A958" i="5" s="1"/>
  <c r="A959" i="5" s="1"/>
  <c r="A960" i="5" s="1"/>
  <c r="A961" i="5" s="1"/>
  <c r="A962" i="5" s="1"/>
  <c r="A963" i="5" s="1"/>
  <c r="A964" i="5" s="1"/>
  <c r="A965" i="5" s="1"/>
  <c r="A966" i="5" s="1"/>
  <c r="A967" i="5" s="1"/>
  <c r="A968" i="5" s="1"/>
  <c r="A969" i="5" s="1"/>
  <c r="A970" i="5" s="1"/>
  <c r="A971" i="5" s="1"/>
  <c r="A972" i="5" s="1"/>
  <c r="A973" i="5" s="1"/>
  <c r="A974" i="5" s="1"/>
  <c r="A975" i="5" s="1"/>
  <c r="A976" i="5" s="1"/>
  <c r="A977" i="5" s="1"/>
  <c r="A978" i="5" s="1"/>
  <c r="A979" i="5" s="1"/>
  <c r="A980" i="5" s="1"/>
  <c r="A981" i="5" s="1"/>
  <c r="A982" i="5" s="1"/>
  <c r="A983" i="5" s="1"/>
  <c r="A984" i="5" s="1"/>
  <c r="A985" i="5" s="1"/>
  <c r="A986" i="5" s="1"/>
  <c r="A987" i="5" s="1"/>
  <c r="A988" i="5" s="1"/>
  <c r="A989" i="5" s="1"/>
  <c r="A990" i="5" s="1"/>
  <c r="A991" i="5" s="1"/>
  <c r="A992" i="5" s="1"/>
  <c r="A993" i="5" s="1"/>
  <c r="A994" i="5" s="1"/>
  <c r="A995" i="5" s="1"/>
  <c r="A996" i="5" s="1"/>
  <c r="A997" i="5" s="1"/>
  <c r="A998" i="5" s="1"/>
  <c r="A999" i="5" s="1"/>
  <c r="A1000" i="5" s="1"/>
  <c r="A1001" i="5" s="1"/>
  <c r="A1002" i="5" s="1"/>
  <c r="A1003" i="5" s="1"/>
  <c r="A1004" i="5" s="1"/>
  <c r="A1005" i="5" s="1"/>
  <c r="A1006" i="5" s="1"/>
  <c r="A1007" i="5" s="1"/>
  <c r="A1008" i="5" s="1"/>
  <c r="A1009" i="5" s="1"/>
  <c r="A1010" i="5" s="1"/>
  <c r="A1011" i="5" s="1"/>
  <c r="A1012" i="5" s="1"/>
  <c r="A1013" i="5" s="1"/>
  <c r="A1014" i="5" s="1"/>
  <c r="A1015" i="5" s="1"/>
  <c r="A1016" i="5" s="1"/>
  <c r="A1017" i="5" s="1"/>
  <c r="A1018" i="5" s="1"/>
  <c r="A1019" i="5" s="1"/>
  <c r="A1020" i="5" s="1"/>
  <c r="A1021" i="5" s="1"/>
  <c r="A1022" i="5" s="1"/>
  <c r="A1023" i="5" s="1"/>
  <c r="A1024" i="5" s="1"/>
  <c r="A1025" i="5" s="1"/>
  <c r="A1026" i="5" s="1"/>
  <c r="A1027" i="5" s="1"/>
  <c r="A1028" i="5" s="1"/>
  <c r="A1029" i="5" s="1"/>
  <c r="A1030" i="5" s="1"/>
  <c r="A1031" i="5" s="1"/>
  <c r="A1032" i="5" s="1"/>
  <c r="A1033" i="5" s="1"/>
  <c r="A1034" i="5" s="1"/>
  <c r="A1035" i="5" s="1"/>
  <c r="A1036" i="5" s="1"/>
  <c r="A1037" i="5" s="1"/>
  <c r="A1038" i="5" s="1"/>
  <c r="A1039" i="5" s="1"/>
  <c r="A1040" i="5" s="1"/>
  <c r="A1041" i="5" s="1"/>
  <c r="A1042" i="5" s="1"/>
  <c r="A1043" i="5" s="1"/>
  <c r="A1044" i="5" s="1"/>
  <c r="A1045" i="5" s="1"/>
  <c r="A1046" i="5" s="1"/>
  <c r="A1047" i="5" s="1"/>
  <c r="A1048" i="5" s="1"/>
  <c r="A1049" i="5" s="1"/>
  <c r="A1050" i="5" s="1"/>
  <c r="A1051" i="5" s="1"/>
  <c r="A1052" i="5" s="1"/>
  <c r="A1053" i="5" s="1"/>
  <c r="F302" i="8" s="1"/>
  <c r="G302" i="8" s="1"/>
  <c r="D90" i="8"/>
  <c r="I60" i="8"/>
  <c r="E136" i="8"/>
  <c r="C159" i="8"/>
  <c r="D147" i="8"/>
  <c r="I213" i="8"/>
  <c r="B370" i="8"/>
  <c r="E305" i="8"/>
  <c r="B251" i="8"/>
  <c r="B142" i="8"/>
  <c r="C46" i="8"/>
  <c r="D365" i="8"/>
  <c r="B359" i="8"/>
  <c r="E298" i="8"/>
  <c r="F126" i="8"/>
  <c r="G126" i="8" s="1"/>
  <c r="C261" i="8"/>
  <c r="I254" i="8"/>
  <c r="C217" i="8"/>
  <c r="F242" i="8"/>
  <c r="G242" i="8" s="1"/>
  <c r="I249" i="8"/>
  <c r="B289" i="8"/>
  <c r="H311" i="8"/>
  <c r="H372" i="8"/>
  <c r="B241" i="8"/>
  <c r="I41" i="8"/>
  <c r="D175" i="8"/>
  <c r="B249" i="8"/>
  <c r="I163" i="8"/>
  <c r="I250" i="8"/>
  <c r="B69" i="8"/>
  <c r="I192" i="8"/>
  <c r="F65" i="8"/>
  <c r="G65" i="8" s="1"/>
  <c r="H63" i="8"/>
  <c r="I275" i="8"/>
  <c r="F51" i="8"/>
  <c r="G51" i="8" s="1"/>
  <c r="F370" i="8"/>
  <c r="G370" i="8" s="1"/>
  <c r="C106" i="8"/>
  <c r="I295" i="8"/>
  <c r="E149" i="8"/>
  <c r="B74" i="8"/>
  <c r="H241" i="8"/>
  <c r="I233" i="8"/>
  <c r="B230" i="8"/>
  <c r="C98" i="8"/>
  <c r="H344" i="8"/>
  <c r="F259" i="8"/>
  <c r="G259" i="8" s="1"/>
  <c r="E116" i="8"/>
  <c r="B303" i="8"/>
  <c r="F286" i="8"/>
  <c r="G286" i="8" s="1"/>
  <c r="D80" i="8"/>
  <c r="D184" i="8"/>
  <c r="C283" i="8"/>
  <c r="I72" i="8"/>
  <c r="H312" i="8"/>
  <c r="H144" i="8"/>
  <c r="E340" i="8"/>
  <c r="E153" i="8"/>
  <c r="I110" i="8"/>
  <c r="I148" i="8"/>
  <c r="B148" i="8"/>
  <c r="H141" i="8"/>
  <c r="I204" i="8"/>
  <c r="B61" i="8"/>
  <c r="E58" i="8"/>
  <c r="D117" i="8"/>
  <c r="F367" i="8"/>
  <c r="G367" i="8" s="1"/>
  <c r="B204" i="8"/>
  <c r="D174" i="8"/>
  <c r="B212" i="8"/>
  <c r="B47" i="8"/>
  <c r="C47" i="8"/>
  <c r="H226" i="8"/>
  <c r="H326" i="8"/>
  <c r="F38" i="8"/>
  <c r="G38" i="8" s="1"/>
  <c r="I138" i="8"/>
  <c r="D375" i="8"/>
  <c r="I347" i="8"/>
  <c r="E142" i="8"/>
  <c r="F241" i="8"/>
  <c r="G241" i="8" s="1"/>
  <c r="D155" i="8"/>
  <c r="E205" i="8"/>
  <c r="F24" i="8"/>
  <c r="G24" i="8" s="1"/>
  <c r="B396" i="8"/>
  <c r="F328" i="8"/>
  <c r="G328" i="8" s="1"/>
  <c r="B20" i="8"/>
  <c r="C65" i="8"/>
  <c r="I217" i="8"/>
  <c r="D108" i="8"/>
  <c r="F364" i="8"/>
  <c r="G364" i="8" s="1"/>
  <c r="C33" i="8"/>
  <c r="I229" i="8"/>
  <c r="B41" i="8"/>
  <c r="E21" i="8"/>
  <c r="I49" i="8"/>
  <c r="E275" i="8"/>
  <c r="F25" i="8"/>
  <c r="G25" i="8" s="1"/>
  <c r="F189" i="8"/>
  <c r="G189" i="8" s="1"/>
  <c r="H294" i="8"/>
  <c r="F356" i="8"/>
  <c r="G356" i="8" s="1"/>
  <c r="E254" i="8"/>
  <c r="D179" i="8"/>
  <c r="E383" i="8"/>
  <c r="E352" i="8"/>
  <c r="B89" i="8"/>
  <c r="B126" i="8"/>
  <c r="B100" i="8"/>
  <c r="E113" i="8"/>
  <c r="E290" i="8"/>
  <c r="C296" i="8"/>
  <c r="D304" i="8"/>
  <c r="E285" i="8"/>
  <c r="I374" i="8"/>
  <c r="D282" i="8"/>
  <c r="B32" i="8"/>
  <c r="I338" i="8"/>
  <c r="F326" i="8"/>
  <c r="G326" i="8" s="1"/>
  <c r="B179" i="8"/>
  <c r="F95" i="8"/>
  <c r="G95" i="8" s="1"/>
  <c r="C81" i="8"/>
  <c r="D342" i="8"/>
  <c r="E374" i="8"/>
  <c r="D56" i="8"/>
  <c r="B311" i="8"/>
  <c r="I253" i="8"/>
  <c r="B160" i="8"/>
  <c r="B280" i="8"/>
  <c r="H106" i="8"/>
  <c r="H285" i="8"/>
  <c r="F291" i="8"/>
  <c r="G291" i="8" s="1"/>
  <c r="D307" i="8"/>
  <c r="D166" i="8"/>
  <c r="F333" i="8"/>
  <c r="G333" i="8" s="1"/>
  <c r="H287" i="8"/>
  <c r="F246" i="8"/>
  <c r="G246" i="8" s="1"/>
  <c r="C119" i="8"/>
  <c r="E54" i="8"/>
  <c r="D20" i="8"/>
  <c r="B292" i="8"/>
  <c r="F329" i="8"/>
  <c r="G329" i="8" s="1"/>
  <c r="B93" i="8"/>
  <c r="E289" i="8"/>
  <c r="C144" i="8"/>
  <c r="H305" i="8"/>
  <c r="B378" i="8"/>
  <c r="B334" i="8"/>
  <c r="B233" i="8"/>
  <c r="C83" i="8"/>
  <c r="B279" i="8"/>
  <c r="C284" i="8"/>
  <c r="D303" i="8"/>
  <c r="H313" i="8"/>
  <c r="F179" i="8"/>
  <c r="G179" i="8" s="1"/>
  <c r="B296" i="8"/>
  <c r="I38" i="8"/>
  <c r="H31" i="8"/>
  <c r="B353" i="8"/>
  <c r="C84" i="8"/>
  <c r="B169" i="8"/>
  <c r="B70" i="8"/>
  <c r="B226" i="8"/>
  <c r="D137" i="8"/>
  <c r="D141" i="8"/>
  <c r="I289" i="8"/>
  <c r="F327" i="8"/>
  <c r="G327" i="8" s="1"/>
  <c r="E272" i="8"/>
  <c r="B290" i="8"/>
  <c r="C391" i="8"/>
  <c r="E349" i="8"/>
  <c r="F20" i="8"/>
  <c r="G20" i="8" s="1"/>
  <c r="I177" i="8"/>
  <c r="I65" i="8"/>
  <c r="C237" i="8"/>
  <c r="D190" i="8"/>
  <c r="E145" i="8"/>
  <c r="F232" i="8"/>
  <c r="G232" i="8" s="1"/>
  <c r="E327" i="8"/>
  <c r="E185" i="8"/>
  <c r="C26" i="8"/>
  <c r="D379" i="8"/>
  <c r="I300" i="8"/>
  <c r="F121" i="8"/>
  <c r="G121" i="8" s="1"/>
  <c r="B219" i="8"/>
  <c r="D21" i="8"/>
  <c r="H314" i="8"/>
  <c r="H316" i="8"/>
  <c r="E108" i="8"/>
  <c r="E84" i="8"/>
  <c r="F80" i="8"/>
  <c r="G80" i="8" s="1"/>
  <c r="E206" i="8"/>
  <c r="D266" i="8"/>
  <c r="H71" i="8"/>
  <c r="F70" i="8"/>
  <c r="G70" i="8" s="1"/>
  <c r="I199" i="8"/>
  <c r="D356" i="8"/>
  <c r="B31" i="8"/>
  <c r="H183" i="8"/>
  <c r="F167" i="8"/>
  <c r="G167" i="8" s="1"/>
  <c r="I124" i="8"/>
  <c r="B239" i="8"/>
  <c r="I264" i="8"/>
  <c r="I225" i="8"/>
  <c r="F160" i="8"/>
  <c r="G160" i="8" s="1"/>
  <c r="E66" i="8"/>
  <c r="D194" i="8"/>
  <c r="C343" i="8"/>
  <c r="B198" i="8"/>
  <c r="F380" i="8"/>
  <c r="G380" i="8" s="1"/>
  <c r="I259" i="8"/>
  <c r="I284" i="8"/>
  <c r="D286" i="8"/>
  <c r="I121" i="8"/>
  <c r="C256" i="8"/>
  <c r="F116" i="8"/>
  <c r="G116" i="8" s="1"/>
  <c r="F249" i="8"/>
  <c r="G249" i="8" s="1"/>
  <c r="I113" i="8"/>
  <c r="F205" i="8"/>
  <c r="G205" i="8" s="1"/>
  <c r="I143" i="8"/>
  <c r="H242" i="8"/>
  <c r="I14" i="8"/>
  <c r="B157" i="8"/>
  <c r="B201" i="8"/>
  <c r="B256" i="8"/>
  <c r="C21" i="8"/>
  <c r="I128" i="8"/>
  <c r="F313" i="8"/>
  <c r="G313" i="8" s="1"/>
  <c r="I235" i="8"/>
  <c r="E171" i="8"/>
  <c r="E236" i="8"/>
  <c r="C286" i="8"/>
  <c r="H130" i="8"/>
  <c r="F310" i="8"/>
  <c r="G310" i="8" s="1"/>
  <c r="H185" i="8"/>
  <c r="E80" i="8"/>
  <c r="D280" i="8"/>
  <c r="E321" i="8"/>
  <c r="F396" i="8"/>
  <c r="G396" i="8" s="1"/>
  <c r="F17" i="8"/>
  <c r="G17" i="8" s="1"/>
  <c r="I91" i="8"/>
  <c r="E47" i="8"/>
  <c r="I32" i="8"/>
  <c r="I26" i="8"/>
  <c r="I200" i="8"/>
  <c r="D271" i="8"/>
  <c r="E378" i="8"/>
  <c r="F77" i="8"/>
  <c r="G77" i="8" s="1"/>
  <c r="I232" i="8"/>
  <c r="D163" i="8"/>
  <c r="C316" i="8"/>
  <c r="E326" i="8"/>
  <c r="C147" i="8"/>
  <c r="E262" i="8"/>
  <c r="H17" i="8"/>
  <c r="F214" i="8"/>
  <c r="G214" i="8" s="1"/>
  <c r="C138" i="8"/>
  <c r="C247" i="8"/>
  <c r="H146" i="8"/>
  <c r="H164" i="8"/>
  <c r="H52" i="8"/>
  <c r="H260" i="8"/>
  <c r="D60" i="8"/>
  <c r="H231" i="8"/>
  <c r="D293" i="8"/>
  <c r="H330" i="8"/>
  <c r="F178" i="8"/>
  <c r="G178" i="8" s="1"/>
  <c r="E75" i="8"/>
  <c r="D334" i="8"/>
  <c r="C53" i="8"/>
  <c r="B384" i="8"/>
  <c r="H89" i="8"/>
  <c r="F30" i="8"/>
  <c r="G30" i="8" s="1"/>
  <c r="F177" i="8"/>
  <c r="G177" i="8" s="1"/>
  <c r="F53" i="8"/>
  <c r="G53" i="8" s="1"/>
  <c r="I129" i="8"/>
  <c r="I341" i="8"/>
  <c r="H60" i="8"/>
  <c r="I57" i="8"/>
  <c r="F200" i="8"/>
  <c r="G200" i="8" s="1"/>
  <c r="D84" i="8"/>
  <c r="H198" i="8"/>
  <c r="B373" i="8"/>
  <c r="C222" i="8"/>
  <c r="B223" i="8"/>
  <c r="H224" i="8"/>
  <c r="F346" i="8"/>
  <c r="G346" i="8" s="1"/>
  <c r="D267" i="8"/>
  <c r="F111" i="8"/>
  <c r="G111" i="8" s="1"/>
  <c r="B146" i="8"/>
  <c r="C169" i="8"/>
  <c r="E103" i="8"/>
  <c r="D260" i="8"/>
  <c r="C43" i="8"/>
  <c r="E346" i="8"/>
  <c r="B78" i="8"/>
  <c r="C54" i="8"/>
  <c r="I368" i="8"/>
  <c r="F170" i="8"/>
  <c r="G170" i="8" s="1"/>
  <c r="B245" i="8"/>
  <c r="D326" i="8"/>
  <c r="F47" i="8"/>
  <c r="G47" i="8" s="1"/>
  <c r="F86" i="8"/>
  <c r="G86" i="8" s="1"/>
  <c r="I123" i="8"/>
  <c r="C313" i="8"/>
  <c r="H42" i="8"/>
  <c r="I334" i="8"/>
  <c r="F391" i="8"/>
  <c r="G391" i="8" s="1"/>
  <c r="C211" i="8"/>
  <c r="C339" i="8"/>
  <c r="F66" i="8"/>
  <c r="G66" i="8" s="1"/>
  <c r="E36" i="8"/>
  <c r="E97" i="8"/>
  <c r="H267" i="8"/>
  <c r="D16" i="8"/>
  <c r="I109" i="8"/>
  <c r="F376" i="8"/>
  <c r="G376" i="8" s="1"/>
  <c r="E182" i="8"/>
  <c r="E43" i="8"/>
  <c r="B194" i="8"/>
  <c r="I74" i="8"/>
  <c r="D213" i="8"/>
  <c r="F159" i="8"/>
  <c r="G159" i="8" s="1"/>
  <c r="E265" i="8"/>
  <c r="F12" i="8"/>
  <c r="G12" i="8" s="1"/>
  <c r="D53" i="8"/>
  <c r="E138" i="8"/>
  <c r="F172" i="8"/>
  <c r="G172" i="8" s="1"/>
  <c r="E222" i="8"/>
  <c r="C364" i="8"/>
  <c r="H250" i="8"/>
  <c r="I214" i="8"/>
  <c r="F88" i="8"/>
  <c r="G88" i="8" s="1"/>
  <c r="H335" i="8"/>
  <c r="I127" i="8"/>
  <c r="C200" i="8"/>
  <c r="D180" i="8"/>
  <c r="D277" i="8"/>
  <c r="I279" i="8"/>
  <c r="E154" i="8"/>
  <c r="E273" i="8"/>
  <c r="D316" i="8"/>
  <c r="I285" i="8"/>
  <c r="F301" i="8"/>
  <c r="G301" i="8" s="1"/>
  <c r="F352" i="8"/>
  <c r="G352" i="8" s="1"/>
  <c r="H210" i="8"/>
  <c r="C360" i="8"/>
  <c r="C281" i="8"/>
  <c r="I307" i="8"/>
  <c r="D237" i="8"/>
  <c r="B195" i="8"/>
  <c r="H113" i="8"/>
  <c r="C348" i="8"/>
  <c r="I268" i="8"/>
  <c r="C114" i="8"/>
  <c r="D200" i="8"/>
  <c r="C99" i="8"/>
  <c r="H353" i="8"/>
  <c r="E110" i="8"/>
  <c r="B200" i="8"/>
  <c r="D87" i="8"/>
  <c r="E221" i="8"/>
  <c r="E350" i="8"/>
  <c r="H33" i="8"/>
  <c r="E167" i="8"/>
  <c r="F44" i="8"/>
  <c r="G44" i="8" s="1"/>
  <c r="E244" i="8"/>
  <c r="H369" i="8"/>
  <c r="E294" i="8"/>
  <c r="H157" i="8"/>
  <c r="D114" i="8"/>
  <c r="E131" i="8"/>
  <c r="D9" i="8"/>
  <c r="B77" i="8"/>
  <c r="E191" i="8"/>
  <c r="H13" i="8"/>
  <c r="I353" i="8"/>
  <c r="D110" i="8"/>
  <c r="C322" i="8"/>
  <c r="F235" i="8"/>
  <c r="G235" i="8" s="1"/>
  <c r="E323" i="8"/>
  <c r="B196" i="8"/>
  <c r="B211" i="8"/>
  <c r="I346" i="8"/>
  <c r="F191" i="8"/>
  <c r="G191" i="8" s="1"/>
  <c r="I103" i="8"/>
  <c r="B188" i="8"/>
  <c r="D209" i="8"/>
  <c r="C383" i="8"/>
  <c r="F193" i="8"/>
  <c r="G193" i="8" s="1"/>
  <c r="D182" i="8"/>
  <c r="D257" i="8"/>
  <c r="I236" i="8"/>
  <c r="H95" i="8"/>
  <c r="C269" i="8"/>
  <c r="B22" i="8"/>
  <c r="E51" i="8"/>
  <c r="E128" i="8"/>
  <c r="F213" i="8"/>
  <c r="G213" i="8" s="1"/>
  <c r="D115" i="8"/>
  <c r="F90" i="8"/>
  <c r="G90" i="8" s="1"/>
  <c r="I46" i="8"/>
  <c r="B322" i="8"/>
  <c r="B216" i="8"/>
  <c r="F336" i="8"/>
  <c r="G336" i="8" s="1"/>
  <c r="E291" i="8"/>
  <c r="H159" i="8"/>
  <c r="H341" i="8"/>
  <c r="E161" i="8"/>
  <c r="B367" i="8"/>
  <c r="F134" i="8"/>
  <c r="G134" i="8" s="1"/>
  <c r="B108" i="8"/>
  <c r="F5" i="8"/>
  <c r="D41" i="8"/>
  <c r="I140" i="8"/>
  <c r="I205" i="8"/>
  <c r="D156" i="8"/>
  <c r="I151" i="8"/>
  <c r="I150" i="8"/>
  <c r="E134" i="8"/>
  <c r="H67" i="8"/>
  <c r="H136" i="8"/>
  <c r="D358" i="8"/>
  <c r="I290" i="8"/>
  <c r="F94" i="8"/>
  <c r="G94" i="8" s="1"/>
  <c r="I216" i="8"/>
  <c r="C97" i="8"/>
  <c r="H265" i="8"/>
  <c r="B15" i="8"/>
  <c r="C388" i="8"/>
  <c r="F103" i="8"/>
  <c r="G103" i="8" s="1"/>
  <c r="I96" i="8"/>
  <c r="E380" i="8"/>
  <c r="D107" i="8"/>
  <c r="B131" i="8"/>
  <c r="F308" i="8"/>
  <c r="G308" i="8" s="1"/>
  <c r="H48" i="8"/>
  <c r="H127" i="8"/>
  <c r="D300" i="8"/>
  <c r="C197" i="8"/>
  <c r="B248" i="8"/>
  <c r="C153" i="8"/>
  <c r="E60" i="8"/>
  <c r="D301" i="8"/>
  <c r="C335" i="8"/>
  <c r="D83" i="8"/>
  <c r="I13" i="8"/>
  <c r="F281" i="8"/>
  <c r="G281" i="8" s="1"/>
  <c r="F378" i="8"/>
  <c r="G378" i="8" s="1"/>
  <c r="H243" i="8"/>
  <c r="I348" i="8"/>
  <c r="D366" i="8"/>
  <c r="H280" i="8"/>
  <c r="F314" i="8"/>
  <c r="G314" i="8" s="1"/>
  <c r="H262" i="8"/>
  <c r="D199" i="8"/>
  <c r="F180" i="8"/>
  <c r="G180" i="8" s="1"/>
  <c r="E269" i="8"/>
  <c r="H77" i="8"/>
  <c r="C166" i="8"/>
  <c r="C193" i="8"/>
  <c r="C319" i="8"/>
  <c r="I97" i="8"/>
  <c r="I287" i="8"/>
  <c r="B317" i="8"/>
  <c r="F110" i="8"/>
  <c r="G110" i="8" s="1"/>
  <c r="E316" i="8"/>
  <c r="D256" i="8"/>
  <c r="I170" i="8"/>
  <c r="B98" i="8"/>
  <c r="D167" i="8"/>
  <c r="H370" i="8"/>
  <c r="H284" i="8"/>
  <c r="C279" i="8"/>
  <c r="E31" i="8"/>
  <c r="C7" i="8"/>
  <c r="H217" i="8"/>
  <c r="E82" i="8"/>
  <c r="E187" i="8"/>
  <c r="I325" i="8"/>
  <c r="E9" i="8"/>
  <c r="I16" i="8"/>
  <c r="C282" i="8"/>
  <c r="C112" i="8"/>
  <c r="B210" i="8"/>
  <c r="F135" i="8"/>
  <c r="G135" i="8" s="1"/>
  <c r="B76" i="8"/>
  <c r="E229" i="8"/>
  <c r="C156" i="8"/>
  <c r="D203" i="8"/>
  <c r="D187" i="8"/>
  <c r="F181" i="8"/>
  <c r="G181" i="8" s="1"/>
  <c r="D31" i="8"/>
  <c r="E140" i="8"/>
  <c r="I122" i="8"/>
  <c r="H47" i="8"/>
  <c r="D62" i="8"/>
  <c r="E52" i="8"/>
  <c r="E179" i="8"/>
  <c r="D158" i="8"/>
  <c r="I116" i="8"/>
  <c r="C167" i="8"/>
  <c r="F168" i="8"/>
  <c r="G168" i="8" s="1"/>
  <c r="F231" i="8"/>
  <c r="G231" i="8" s="1"/>
  <c r="B335" i="8"/>
  <c r="F317" i="8"/>
  <c r="G317" i="8" s="1"/>
  <c r="C207" i="8"/>
  <c r="E345" i="8"/>
  <c r="D325" i="8"/>
  <c r="B174" i="8"/>
  <c r="C52" i="8"/>
  <c r="D262" i="8"/>
  <c r="F201" i="8"/>
  <c r="G201" i="8" s="1"/>
  <c r="B46" i="8"/>
  <c r="H382" i="8"/>
  <c r="I87" i="8"/>
  <c r="C365" i="8"/>
  <c r="I263" i="8"/>
  <c r="B225" i="8"/>
  <c r="B92" i="8"/>
  <c r="B24" i="8"/>
  <c r="F288" i="8"/>
  <c r="G288" i="8" s="1"/>
  <c r="F153" i="8"/>
  <c r="G153" i="8" s="1"/>
  <c r="E274" i="8"/>
  <c r="B163" i="8"/>
  <c r="I166" i="8"/>
  <c r="B151" i="8"/>
  <c r="F245" i="8"/>
  <c r="G245" i="8" s="1"/>
  <c r="I39" i="8"/>
  <c r="F113" i="8"/>
  <c r="G113" i="8" s="1"/>
  <c r="F253" i="8"/>
  <c r="G253" i="8" s="1"/>
  <c r="E390" i="8"/>
  <c r="I85" i="8"/>
  <c r="B340" i="8"/>
  <c r="D338" i="8"/>
  <c r="E105" i="8"/>
  <c r="H100" i="8"/>
  <c r="F151" i="8"/>
  <c r="G151" i="8" s="1"/>
  <c r="F315" i="8"/>
  <c r="G315" i="8" s="1"/>
  <c r="B376" i="8"/>
  <c r="F207" i="8"/>
  <c r="G207" i="8" s="1"/>
  <c r="I342" i="8"/>
  <c r="I245" i="8"/>
  <c r="C58" i="8"/>
  <c r="H322" i="8"/>
  <c r="I386" i="8"/>
  <c r="C36" i="8"/>
  <c r="B281" i="8"/>
  <c r="D330" i="8"/>
  <c r="B344" i="8"/>
  <c r="I17" i="8"/>
  <c r="E287" i="8"/>
  <c r="F250" i="8"/>
  <c r="G250" i="8" s="1"/>
  <c r="C226" i="8"/>
  <c r="C315" i="8"/>
  <c r="H44" i="8"/>
  <c r="I181" i="8"/>
  <c r="H80" i="8"/>
  <c r="H18" i="8"/>
  <c r="H99" i="8"/>
  <c r="F299" i="8"/>
  <c r="G299" i="8" s="1"/>
  <c r="H376" i="8"/>
  <c r="C255" i="8"/>
  <c r="E358" i="8"/>
  <c r="C206" i="8"/>
  <c r="I376" i="8"/>
  <c r="E284" i="8"/>
  <c r="D102" i="8"/>
  <c r="C328" i="8"/>
  <c r="B377" i="8"/>
  <c r="B5" i="8"/>
  <c r="E366" i="8"/>
  <c r="I53" i="8"/>
  <c r="B305" i="8"/>
  <c r="D221" i="8"/>
  <c r="E337" i="8"/>
  <c r="H74" i="8"/>
  <c r="E367" i="8"/>
  <c r="I349" i="8"/>
  <c r="B52" i="8"/>
  <c r="H375" i="8"/>
  <c r="B110" i="8"/>
  <c r="D323" i="8"/>
  <c r="H350" i="8"/>
  <c r="C136" i="8"/>
  <c r="H115" i="8"/>
  <c r="I272" i="8"/>
  <c r="I274" i="8"/>
  <c r="E81" i="8"/>
  <c r="I256" i="8"/>
  <c r="F278" i="8"/>
  <c r="G278" i="8" s="1"/>
  <c r="C375" i="8"/>
  <c r="H41" i="8"/>
  <c r="H229" i="8"/>
  <c r="E94" i="8"/>
  <c r="F393" i="8"/>
  <c r="G393" i="8" s="1"/>
  <c r="I243" i="8"/>
  <c r="E292" i="8"/>
  <c r="E71" i="8"/>
  <c r="B299" i="8"/>
  <c r="F101" i="8"/>
  <c r="G101" i="8" s="1"/>
  <c r="E388" i="8"/>
  <c r="H334" i="8"/>
  <c r="C292" i="8"/>
  <c r="D273" i="8"/>
  <c r="H283" i="8"/>
  <c r="H319" i="8"/>
  <c r="I108" i="8"/>
  <c r="D65" i="8"/>
  <c r="D205" i="8"/>
  <c r="B302" i="8"/>
  <c r="C228" i="8"/>
  <c r="E252" i="8"/>
  <c r="F390" i="8"/>
  <c r="G390" i="8" s="1"/>
  <c r="I202" i="8"/>
  <c r="C85" i="8"/>
  <c r="D349" i="8"/>
  <c r="D251" i="8"/>
  <c r="F83" i="8"/>
  <c r="G83" i="8" s="1"/>
  <c r="C23" i="8"/>
  <c r="H20" i="8"/>
  <c r="E157" i="8"/>
  <c r="F219" i="8"/>
  <c r="G219" i="8" s="1"/>
  <c r="I51" i="8"/>
  <c r="E281" i="8"/>
  <c r="D333" i="8"/>
  <c r="F185" i="8"/>
  <c r="G185" i="8" s="1"/>
  <c r="C384" i="8"/>
  <c r="H166" i="8"/>
  <c r="I153" i="8"/>
  <c r="E35" i="8"/>
  <c r="D371" i="8"/>
  <c r="B181" i="8"/>
  <c r="C356" i="8"/>
  <c r="E276" i="8"/>
  <c r="B237" i="8"/>
  <c r="D279" i="8"/>
  <c r="E392" i="8"/>
  <c r="C64" i="8"/>
  <c r="I45" i="8"/>
  <c r="C243" i="8"/>
  <c r="D198" i="8"/>
  <c r="C331" i="8"/>
  <c r="I273" i="8"/>
  <c r="E173" i="8"/>
  <c r="H352" i="8"/>
  <c r="I142" i="8"/>
  <c r="B214" i="8"/>
  <c r="I222" i="8"/>
  <c r="E11" i="8"/>
  <c r="E127" i="8"/>
  <c r="I344" i="8"/>
  <c r="H205" i="8"/>
  <c r="D297" i="8"/>
  <c r="D164" i="8"/>
  <c r="B49" i="8"/>
  <c r="D343" i="8"/>
  <c r="D361" i="8"/>
  <c r="E248" i="8"/>
  <c r="D345" i="8"/>
  <c r="C224" i="8"/>
  <c r="I194" i="8"/>
  <c r="H112" i="8"/>
  <c r="F163" i="8"/>
  <c r="G163" i="8" s="1"/>
  <c r="B382" i="8"/>
  <c r="H394" i="8"/>
  <c r="C126" i="8"/>
  <c r="C244" i="8"/>
  <c r="B94" i="8"/>
  <c r="D252" i="8"/>
  <c r="C93" i="8"/>
  <c r="E5" i="8"/>
  <c r="H386" i="8"/>
  <c r="E295" i="8"/>
  <c r="D68" i="8"/>
  <c r="H24" i="8"/>
  <c r="C177" i="8"/>
  <c r="D376" i="8"/>
  <c r="F148" i="8"/>
  <c r="G148" i="8" s="1"/>
  <c r="I95" i="8"/>
  <c r="B30" i="8"/>
  <c r="E357" i="8"/>
  <c r="H34" i="8"/>
  <c r="D353" i="8"/>
  <c r="E300" i="8"/>
  <c r="F45" i="8"/>
  <c r="G45" i="8" s="1"/>
  <c r="H219" i="8"/>
  <c r="E106" i="8"/>
  <c r="D235" i="8"/>
  <c r="C29" i="8"/>
  <c r="E332" i="8"/>
  <c r="F318" i="8"/>
  <c r="G318" i="8" s="1"/>
  <c r="B323" i="8"/>
  <c r="F256" i="8"/>
  <c r="G256" i="8" s="1"/>
  <c r="F138" i="8"/>
  <c r="G138" i="8" s="1"/>
  <c r="H57" i="8"/>
  <c r="H51" i="8"/>
  <c r="F272" i="8"/>
  <c r="G272" i="8" s="1"/>
  <c r="C333" i="8"/>
  <c r="D253" i="8"/>
  <c r="E261" i="8"/>
  <c r="D88" i="8"/>
  <c r="C338" i="8"/>
  <c r="C236" i="8"/>
  <c r="D216" i="8"/>
  <c r="I18" i="8"/>
  <c r="I34" i="8"/>
  <c r="I185" i="8"/>
  <c r="D153" i="8"/>
  <c r="C276" i="8"/>
  <c r="B130" i="8"/>
  <c r="E101" i="8"/>
  <c r="I71" i="8"/>
  <c r="F120" i="8"/>
  <c r="G120" i="8" s="1"/>
  <c r="C358" i="8"/>
  <c r="F206" i="8"/>
  <c r="G206" i="8" s="1"/>
  <c r="C287" i="8"/>
  <c r="F347" i="8"/>
  <c r="G347" i="8" s="1"/>
  <c r="D206" i="8"/>
  <c r="E139" i="8"/>
  <c r="E132" i="8"/>
  <c r="C102" i="8"/>
  <c r="C299" i="8"/>
  <c r="C89" i="8"/>
  <c r="E176" i="8"/>
  <c r="F128" i="8"/>
  <c r="G128" i="8" s="1"/>
  <c r="I36" i="8"/>
  <c r="D118" i="8"/>
  <c r="I370" i="8"/>
  <c r="D337" i="8"/>
  <c r="E117" i="8"/>
  <c r="D231" i="8"/>
  <c r="H194" i="8"/>
  <c r="H321" i="8"/>
  <c r="C154" i="8"/>
  <c r="I309" i="8"/>
  <c r="E339" i="8"/>
  <c r="F321" i="8"/>
  <c r="G321" i="8" s="1"/>
  <c r="C349" i="8"/>
  <c r="E143" i="8"/>
  <c r="E201" i="8"/>
  <c r="B33" i="8"/>
  <c r="F388" i="8"/>
  <c r="G388" i="8" s="1"/>
  <c r="H302" i="8"/>
  <c r="B21" i="8"/>
  <c r="I75" i="8"/>
  <c r="F373" i="8"/>
  <c r="G373" i="8" s="1"/>
  <c r="D40" i="8"/>
  <c r="I98" i="8"/>
  <c r="C74" i="8"/>
  <c r="H53" i="8"/>
  <c r="I375" i="8"/>
  <c r="E208" i="8"/>
  <c r="B257" i="8"/>
  <c r="I167" i="8"/>
  <c r="H252" i="8"/>
  <c r="E238" i="8"/>
  <c r="D341" i="8"/>
  <c r="D173" i="8"/>
  <c r="F239" i="8"/>
  <c r="G239" i="8" s="1"/>
  <c r="I119" i="8"/>
  <c r="C141" i="8"/>
  <c r="C173" i="8"/>
  <c r="C344" i="8"/>
  <c r="C182" i="8"/>
  <c r="I157" i="8"/>
  <c r="D241" i="8"/>
  <c r="F331" i="8"/>
  <c r="G331" i="8" s="1"/>
  <c r="B95" i="8"/>
  <c r="B273" i="8"/>
  <c r="E249" i="8"/>
  <c r="E148" i="8"/>
  <c r="D247" i="8"/>
  <c r="F349" i="8"/>
  <c r="G349" i="8" s="1"/>
  <c r="H371" i="8"/>
  <c r="E245" i="8"/>
  <c r="I365" i="8"/>
  <c r="B309" i="8"/>
  <c r="E308" i="8"/>
  <c r="B149" i="8"/>
  <c r="D214" i="8"/>
  <c r="D138" i="8"/>
  <c r="C161" i="8"/>
  <c r="D109" i="8"/>
  <c r="C392" i="8"/>
  <c r="F340" i="8"/>
  <c r="G340" i="8" s="1"/>
  <c r="H72" i="8"/>
  <c r="F74" i="8"/>
  <c r="G74" i="8" s="1"/>
  <c r="E22" i="8"/>
  <c r="F265" i="8"/>
  <c r="G265" i="8" s="1"/>
  <c r="C215" i="8"/>
  <c r="D129" i="8"/>
  <c r="C188" i="8"/>
  <c r="D100" i="8"/>
  <c r="H245" i="8"/>
  <c r="I190" i="8"/>
  <c r="B304" i="8"/>
  <c r="C336" i="8"/>
  <c r="H10" i="8"/>
  <c r="C298" i="8"/>
  <c r="C41" i="8"/>
  <c r="D340" i="8"/>
  <c r="I231" i="8"/>
  <c r="E307" i="8"/>
  <c r="I328" i="8"/>
  <c r="I340" i="8"/>
  <c r="B187" i="8"/>
  <c r="B380" i="8"/>
  <c r="D57" i="8"/>
  <c r="F284" i="8"/>
  <c r="G284" i="8" s="1"/>
  <c r="I361" i="8"/>
  <c r="F311" i="8"/>
  <c r="G311" i="8" s="1"/>
  <c r="D193" i="8"/>
  <c r="I207" i="8"/>
  <c r="B339" i="8"/>
  <c r="B132" i="8"/>
  <c r="F11" i="8"/>
  <c r="G11" i="8" s="1"/>
  <c r="B291" i="8"/>
  <c r="B116" i="8"/>
  <c r="I240" i="8"/>
  <c r="E271" i="8"/>
  <c r="D363" i="8"/>
  <c r="H154" i="8"/>
  <c r="H218" i="8"/>
  <c r="B355" i="8"/>
  <c r="B371" i="8"/>
  <c r="I257" i="8"/>
  <c r="I304" i="8"/>
  <c r="B348" i="8"/>
  <c r="F332" i="8"/>
  <c r="G332" i="8" s="1"/>
  <c r="C48" i="8"/>
  <c r="F369" i="8"/>
  <c r="G369" i="8" s="1"/>
  <c r="H327" i="8"/>
  <c r="D7" i="8"/>
  <c r="H179" i="8"/>
  <c r="I141" i="8"/>
  <c r="E251" i="8"/>
  <c r="F223" i="8"/>
  <c r="G223" i="8" s="1"/>
  <c r="D19" i="8"/>
  <c r="D389" i="8"/>
  <c r="B152" i="8"/>
  <c r="F143" i="8"/>
  <c r="G143" i="8" s="1"/>
  <c r="E348" i="8"/>
  <c r="H73" i="8"/>
  <c r="B220" i="8"/>
  <c r="F99" i="8"/>
  <c r="G99" i="8" s="1"/>
  <c r="B300" i="8"/>
  <c r="B64" i="8"/>
  <c r="B28" i="8"/>
  <c r="F39" i="8"/>
  <c r="G39" i="8" s="1"/>
  <c r="D264" i="8"/>
  <c r="C264" i="8"/>
  <c r="C307" i="8"/>
  <c r="D369" i="8"/>
  <c r="F372" i="8"/>
  <c r="G372" i="8" s="1"/>
  <c r="C311" i="8"/>
  <c r="E362" i="8"/>
  <c r="H88" i="8"/>
  <c r="E49" i="8"/>
  <c r="B255" i="8"/>
  <c r="I135" i="8"/>
  <c r="E296" i="8"/>
  <c r="H323" i="8"/>
  <c r="D34" i="8"/>
  <c r="D381" i="8"/>
  <c r="F141" i="8"/>
  <c r="G141" i="8" s="1"/>
  <c r="B383" i="8"/>
  <c r="D223" i="8"/>
  <c r="E186" i="8"/>
  <c r="D249" i="8"/>
  <c r="B85" i="8"/>
  <c r="H221" i="8"/>
  <c r="H212" i="8"/>
  <c r="E216" i="8"/>
  <c r="H220" i="8"/>
  <c r="B389" i="8"/>
  <c r="I343" i="8"/>
  <c r="H45" i="8"/>
  <c r="D123" i="8"/>
  <c r="H315" i="8"/>
  <c r="H11" i="8"/>
  <c r="F361" i="8"/>
  <c r="G361" i="8" s="1"/>
  <c r="E393" i="8"/>
  <c r="D245" i="8"/>
  <c r="F40" i="8"/>
  <c r="G40" i="8" s="1"/>
  <c r="C263" i="8"/>
  <c r="B293" i="8"/>
  <c r="D95" i="8"/>
  <c r="H75" i="8"/>
  <c r="F173" i="8"/>
  <c r="G173" i="8" s="1"/>
  <c r="F64" i="8"/>
  <c r="G64" i="8" s="1"/>
  <c r="D331" i="8"/>
  <c r="H12" i="8"/>
  <c r="C28" i="8"/>
  <c r="E344" i="8"/>
  <c r="F194" i="8"/>
  <c r="G194" i="8" s="1"/>
  <c r="F32" i="8"/>
  <c r="G32" i="8" s="1"/>
  <c r="I389" i="8"/>
  <c r="D96" i="8"/>
  <c r="B125" i="8"/>
  <c r="C350" i="8"/>
  <c r="C386" i="8"/>
  <c r="E121" i="8"/>
  <c r="H293" i="8"/>
  <c r="I296" i="8"/>
  <c r="B381" i="8"/>
  <c r="D126" i="8"/>
  <c r="H140" i="8"/>
  <c r="I133" i="8"/>
  <c r="E8" i="8"/>
  <c r="C272" i="8"/>
  <c r="H178" i="8"/>
  <c r="B330" i="8"/>
  <c r="I333" i="8"/>
  <c r="F268" i="8"/>
  <c r="G268" i="8" s="1"/>
  <c r="H192" i="8"/>
  <c r="E320" i="8"/>
  <c r="F63" i="8"/>
  <c r="G63" i="8" s="1"/>
  <c r="B343" i="8"/>
  <c r="I354" i="8"/>
  <c r="I326" i="8"/>
  <c r="H208" i="8"/>
  <c r="H163" i="8"/>
  <c r="B150" i="8"/>
  <c r="C310" i="8"/>
  <c r="B366" i="8"/>
  <c r="C122" i="8"/>
  <c r="D92" i="8"/>
  <c r="I262" i="8"/>
  <c r="C201" i="8"/>
  <c r="H213" i="8"/>
  <c r="B252" i="8"/>
  <c r="I362" i="8"/>
  <c r="B145" i="8"/>
  <c r="D38" i="8"/>
  <c r="C110" i="8"/>
  <c r="H134" i="8"/>
  <c r="I58" i="8"/>
  <c r="C39" i="8"/>
  <c r="I61" i="8"/>
  <c r="E283" i="8"/>
  <c r="E130" i="8"/>
  <c r="F202" i="8"/>
  <c r="G202" i="8" s="1"/>
  <c r="D352" i="8"/>
  <c r="B19" i="8"/>
  <c r="H320" i="8"/>
  <c r="C63" i="8"/>
  <c r="H103" i="8"/>
  <c r="I189" i="8"/>
  <c r="D44" i="8"/>
  <c r="D201" i="8"/>
  <c r="B147" i="8"/>
  <c r="C142" i="8"/>
  <c r="H131" i="8"/>
  <c r="E312" i="8"/>
  <c r="D362" i="8"/>
  <c r="H289" i="8"/>
  <c r="I266" i="8"/>
  <c r="B275" i="8"/>
  <c r="D24" i="8"/>
  <c r="C134" i="8"/>
  <c r="C227" i="8"/>
  <c r="I8" i="8"/>
  <c r="F341" i="8"/>
  <c r="G341" i="8" s="1"/>
  <c r="B50" i="8"/>
  <c r="C61" i="8"/>
  <c r="B288" i="8"/>
  <c r="E266" i="8"/>
  <c r="H308" i="8"/>
  <c r="B238" i="8"/>
  <c r="H132" i="8"/>
  <c r="E293" i="8"/>
  <c r="D322" i="8"/>
  <c r="B307" i="8"/>
  <c r="F244" i="8"/>
  <c r="G244" i="8" s="1"/>
  <c r="F79" i="8"/>
  <c r="G79" i="8" s="1"/>
  <c r="B346" i="8"/>
  <c r="E25" i="8"/>
  <c r="H357" i="8"/>
  <c r="H158" i="8"/>
  <c r="I383" i="8"/>
  <c r="H273" i="8"/>
  <c r="E29" i="8"/>
  <c r="E324" i="8"/>
  <c r="C34" i="8"/>
  <c r="I382" i="8"/>
  <c r="F115" i="8"/>
  <c r="G115" i="8" s="1"/>
  <c r="E146" i="8"/>
  <c r="B43" i="8"/>
  <c r="I164" i="8"/>
  <c r="H348" i="8"/>
  <c r="D99" i="8"/>
  <c r="F196" i="8"/>
  <c r="G196" i="8" s="1"/>
  <c r="B283" i="8"/>
  <c r="D348" i="8"/>
  <c r="H281" i="8"/>
  <c r="B350" i="8"/>
  <c r="I183" i="8"/>
  <c r="C314" i="8"/>
  <c r="C184" i="8"/>
  <c r="B295" i="8"/>
  <c r="I339" i="8"/>
  <c r="F234" i="8"/>
  <c r="G234" i="8" s="1"/>
  <c r="F343" i="8"/>
  <c r="G343" i="8" s="1"/>
  <c r="D355" i="8"/>
  <c r="C75" i="8"/>
  <c r="E369" i="8"/>
  <c r="C51" i="8"/>
  <c r="I345" i="8"/>
  <c r="F161" i="8"/>
  <c r="G161" i="8" s="1"/>
  <c r="I44" i="8"/>
  <c r="F122" i="8"/>
  <c r="G122" i="8" s="1"/>
  <c r="C221" i="8"/>
  <c r="C367" i="8"/>
  <c r="H343" i="8"/>
  <c r="C368" i="8"/>
  <c r="B388" i="8"/>
  <c r="I6" i="8"/>
  <c r="E355" i="8"/>
  <c r="B105" i="8"/>
  <c r="C186" i="8"/>
  <c r="H256" i="8"/>
  <c r="D372" i="8"/>
  <c r="B263" i="8"/>
  <c r="E126" i="8"/>
  <c r="I40" i="8"/>
  <c r="C160" i="8"/>
  <c r="I179" i="8"/>
  <c r="I154" i="8"/>
  <c r="D208" i="8"/>
  <c r="C262" i="8"/>
  <c r="B386" i="8"/>
  <c r="E194" i="8"/>
  <c r="F379" i="8"/>
  <c r="G379" i="8" s="1"/>
  <c r="F71" i="8"/>
  <c r="G71" i="8" s="1"/>
  <c r="I270" i="8"/>
  <c r="I159" i="8"/>
  <c r="I239" i="8"/>
  <c r="H223" i="8"/>
  <c r="F215" i="8"/>
  <c r="G215" i="8" s="1"/>
  <c r="I385" i="8"/>
  <c r="I351" i="8"/>
  <c r="H182" i="8"/>
  <c r="C275" i="8"/>
  <c r="H32" i="8"/>
  <c r="E45" i="8"/>
  <c r="D152" i="8"/>
  <c r="F137" i="8"/>
  <c r="G137" i="8" s="1"/>
  <c r="H328" i="8"/>
  <c r="C254" i="8"/>
  <c r="F224" i="8"/>
  <c r="G224" i="8" s="1"/>
  <c r="I350" i="8"/>
  <c r="D344" i="8"/>
  <c r="E65" i="8"/>
  <c r="I84" i="8"/>
  <c r="F334" i="8"/>
  <c r="G334" i="8" s="1"/>
  <c r="C70" i="8"/>
  <c r="I184" i="8"/>
  <c r="B16" i="8"/>
  <c r="C212" i="8"/>
  <c r="D239" i="8"/>
  <c r="H325" i="8"/>
  <c r="F50" i="8"/>
  <c r="G50" i="8" s="1"/>
  <c r="I390" i="8"/>
  <c r="E215" i="8"/>
  <c r="C133" i="8"/>
  <c r="F230" i="8"/>
  <c r="G230" i="8" s="1"/>
  <c r="E239" i="8"/>
  <c r="I388" i="8"/>
  <c r="E111" i="8"/>
  <c r="H93" i="8"/>
  <c r="D393" i="8"/>
  <c r="C178" i="8"/>
  <c r="F100" i="8"/>
  <c r="G100" i="8" s="1"/>
  <c r="C145" i="8"/>
  <c r="I180" i="8"/>
  <c r="D261" i="8"/>
  <c r="E155" i="8"/>
  <c r="C20" i="8"/>
  <c r="H307" i="8"/>
  <c r="H68" i="8"/>
  <c r="E118" i="8"/>
  <c r="B40" i="8"/>
  <c r="H374" i="8"/>
  <c r="E211" i="8"/>
  <c r="F75" i="8"/>
  <c r="G75" i="8" s="1"/>
  <c r="H129" i="8"/>
  <c r="F119" i="8"/>
  <c r="G119" i="8" s="1"/>
  <c r="H373" i="8"/>
  <c r="E351" i="8"/>
  <c r="I195" i="8"/>
  <c r="C19" i="8"/>
  <c r="D170" i="8"/>
  <c r="C393" i="8"/>
  <c r="D113" i="8"/>
  <c r="F290" i="8"/>
  <c r="G290" i="8" s="1"/>
  <c r="H269" i="8"/>
  <c r="H253" i="8"/>
  <c r="I186" i="8"/>
  <c r="B375" i="8"/>
  <c r="B8" i="8"/>
  <c r="H264" i="8"/>
  <c r="E114" i="8"/>
  <c r="F129" i="8"/>
  <c r="G129" i="8" s="1"/>
  <c r="B327" i="8"/>
  <c r="I303" i="8"/>
  <c r="E135" i="8"/>
  <c r="B166" i="8"/>
  <c r="F358" i="8"/>
  <c r="G358" i="8" s="1"/>
  <c r="I182" i="8"/>
  <c r="H258" i="8"/>
  <c r="F335" i="8"/>
  <c r="G335" i="8" s="1"/>
  <c r="D149" i="8"/>
  <c r="F157" i="8"/>
  <c r="G157" i="8" s="1"/>
  <c r="C216" i="8"/>
  <c r="I149" i="8"/>
  <c r="B66" i="8"/>
  <c r="I152" i="8"/>
  <c r="D284" i="8"/>
  <c r="H23" i="8"/>
  <c r="C277" i="8"/>
  <c r="D244" i="8"/>
  <c r="B117" i="8"/>
  <c r="F144" i="8"/>
  <c r="G144" i="8" s="1"/>
  <c r="E382" i="8"/>
  <c r="H272" i="8"/>
  <c r="D390" i="8"/>
  <c r="F182" i="8"/>
  <c r="G182" i="8" s="1"/>
  <c r="F145" i="8"/>
  <c r="G145" i="8" s="1"/>
  <c r="D329" i="8"/>
  <c r="F152" i="8"/>
  <c r="G152" i="8" s="1"/>
  <c r="I329" i="8"/>
  <c r="E122" i="8"/>
  <c r="B316" i="8"/>
  <c r="I42" i="8"/>
  <c r="I33" i="8"/>
  <c r="D191" i="8"/>
  <c r="I131" i="8"/>
  <c r="B144" i="8"/>
  <c r="F195" i="8"/>
  <c r="G195" i="8" s="1"/>
  <c r="I355" i="8"/>
  <c r="B358" i="8"/>
  <c r="F158" i="8"/>
  <c r="G158" i="8" s="1"/>
  <c r="D66" i="8"/>
  <c r="D185" i="8"/>
  <c r="B213" i="8"/>
  <c r="E6" i="8"/>
  <c r="H290" i="8"/>
  <c r="C214" i="8"/>
  <c r="D125" i="8"/>
  <c r="D64" i="8"/>
  <c r="I378" i="8"/>
  <c r="D228" i="8"/>
  <c r="D230" i="8"/>
  <c r="D265" i="8"/>
  <c r="C12" i="8"/>
  <c r="D188" i="8"/>
  <c r="F304" i="8"/>
  <c r="G304" i="8" s="1"/>
  <c r="C278" i="8"/>
  <c r="E226" i="8"/>
  <c r="C288" i="8"/>
  <c r="F382" i="8"/>
  <c r="G382" i="8" s="1"/>
  <c r="I79" i="8"/>
  <c r="F384" i="8"/>
  <c r="G384" i="8" s="1"/>
  <c r="E124" i="8"/>
  <c r="E210" i="8"/>
  <c r="D189" i="8"/>
  <c r="F365" i="8"/>
  <c r="G365" i="8" s="1"/>
  <c r="I168" i="8"/>
  <c r="H14" i="8"/>
  <c r="D50" i="8"/>
  <c r="D225" i="8"/>
  <c r="H288" i="8"/>
  <c r="E104" i="8"/>
  <c r="F136" i="8"/>
  <c r="G136" i="8" s="1"/>
  <c r="D69" i="8"/>
  <c r="C55" i="8"/>
  <c r="E90" i="8"/>
  <c r="E361" i="8"/>
  <c r="F78" i="8"/>
  <c r="G78" i="8" s="1"/>
  <c r="H368" i="8"/>
  <c r="B23" i="8"/>
  <c r="H199" i="8"/>
  <c r="B13" i="8"/>
  <c r="E377" i="8"/>
  <c r="F264" i="8"/>
  <c r="G264" i="8" s="1"/>
  <c r="H27" i="8"/>
  <c r="B73" i="8"/>
  <c r="E93" i="8"/>
  <c r="D51" i="8"/>
  <c r="E67" i="8"/>
  <c r="F216" i="8"/>
  <c r="G216" i="8" s="1"/>
  <c r="H277" i="8"/>
  <c r="D192" i="8"/>
  <c r="E53" i="8"/>
  <c r="B356" i="8"/>
  <c r="C396" i="8"/>
  <c r="B266" i="8"/>
  <c r="I357" i="8"/>
  <c r="C194" i="8"/>
  <c r="C233" i="8"/>
  <c r="F345" i="8"/>
  <c r="G345" i="8" s="1"/>
  <c r="C309" i="8"/>
  <c r="I316" i="8"/>
  <c r="F355" i="8"/>
  <c r="G355" i="8" s="1"/>
  <c r="C235" i="8"/>
  <c r="I67" i="8"/>
  <c r="C78" i="8"/>
  <c r="C232" i="8"/>
  <c r="C353" i="8"/>
  <c r="F106" i="8"/>
  <c r="G106" i="8" s="1"/>
  <c r="H254" i="8"/>
  <c r="C67" i="8"/>
  <c r="D140" i="8"/>
  <c r="F140" i="8"/>
  <c r="G140" i="8" s="1"/>
  <c r="B392" i="8"/>
  <c r="I23" i="8"/>
  <c r="B44" i="8"/>
  <c r="B36" i="8"/>
  <c r="F338" i="8"/>
  <c r="G338" i="8" s="1"/>
  <c r="I196" i="8"/>
  <c r="F292" i="8"/>
  <c r="G292" i="8" s="1"/>
  <c r="B278" i="8"/>
  <c r="D305" i="8"/>
  <c r="B286" i="8"/>
  <c r="H259" i="8"/>
  <c r="E189" i="8"/>
  <c r="F307" i="8"/>
  <c r="G307" i="8" s="1"/>
  <c r="B153" i="8"/>
  <c r="F187" i="8"/>
  <c r="G187" i="8" s="1"/>
  <c r="D318" i="8"/>
  <c r="D139" i="8"/>
  <c r="D276" i="8"/>
  <c r="D236" i="8"/>
  <c r="C260" i="8"/>
  <c r="E246" i="8"/>
  <c r="D146" i="8"/>
  <c r="B190" i="8"/>
  <c r="D183" i="8"/>
  <c r="H150" i="8"/>
  <c r="H222" i="8"/>
  <c r="I234" i="8"/>
  <c r="F91" i="8"/>
  <c r="G91" i="8" s="1"/>
  <c r="I387" i="8"/>
  <c r="F117" i="8"/>
  <c r="G117" i="8" s="1"/>
  <c r="E38" i="8"/>
  <c r="B101" i="8"/>
  <c r="H122" i="8"/>
  <c r="F109" i="8"/>
  <c r="G109" i="8" s="1"/>
  <c r="E371" i="8"/>
  <c r="C289" i="8"/>
  <c r="F243" i="8"/>
  <c r="G243" i="8" s="1"/>
  <c r="C190" i="8"/>
  <c r="E373" i="8"/>
  <c r="D327" i="8"/>
  <c r="E158" i="8"/>
  <c r="I114" i="8"/>
  <c r="F325" i="8"/>
  <c r="G325" i="8" s="1"/>
  <c r="B276" i="8"/>
  <c r="D197" i="8"/>
  <c r="C37" i="8"/>
  <c r="B206" i="8"/>
  <c r="I88" i="8"/>
  <c r="I269" i="8"/>
  <c r="E184" i="8"/>
  <c r="F183" i="8"/>
  <c r="G183" i="8" s="1"/>
  <c r="C369" i="8"/>
  <c r="I276" i="8"/>
  <c r="B11" i="8"/>
  <c r="H261" i="8"/>
  <c r="F104" i="8"/>
  <c r="G104" i="8" s="1"/>
  <c r="D145" i="8"/>
  <c r="D310" i="8"/>
  <c r="C5" i="8"/>
  <c r="E313" i="8"/>
  <c r="I318" i="8"/>
  <c r="C234" i="8"/>
  <c r="F273" i="8"/>
  <c r="G273" i="8" s="1"/>
  <c r="H360" i="8"/>
  <c r="H380" i="8"/>
  <c r="C94" i="8"/>
  <c r="E17" i="8"/>
  <c r="C293" i="8"/>
  <c r="H230" i="8"/>
  <c r="I174" i="8"/>
  <c r="H246" i="8"/>
  <c r="C56" i="8"/>
  <c r="F176" i="8"/>
  <c r="G176" i="8" s="1"/>
  <c r="C87" i="8"/>
  <c r="C248" i="8"/>
  <c r="C25" i="8"/>
  <c r="F381" i="8"/>
  <c r="G381" i="8" s="1"/>
  <c r="D290" i="8"/>
  <c r="H196" i="8"/>
  <c r="B139" i="8"/>
  <c r="E237" i="8"/>
  <c r="I145" i="8"/>
  <c r="D73" i="8"/>
  <c r="D289" i="8"/>
  <c r="E258" i="8"/>
  <c r="D103" i="8"/>
  <c r="H25" i="8"/>
  <c r="H363" i="8"/>
  <c r="E39" i="8"/>
  <c r="D315" i="8"/>
  <c r="I391" i="8"/>
  <c r="F42" i="8"/>
  <c r="G42" i="8" s="1"/>
  <c r="I76" i="8"/>
  <c r="D309" i="8"/>
  <c r="E342" i="8"/>
  <c r="E46" i="8"/>
  <c r="I393" i="8"/>
  <c r="C317" i="8"/>
  <c r="F297" i="8"/>
  <c r="G297" i="8" s="1"/>
  <c r="C50" i="8"/>
  <c r="E228" i="8"/>
  <c r="B285" i="8"/>
  <c r="C80" i="8"/>
  <c r="C357" i="8"/>
  <c r="D288" i="8"/>
  <c r="H111" i="8"/>
  <c r="C150" i="8"/>
  <c r="E202" i="8"/>
  <c r="C223" i="8"/>
  <c r="F46" i="8"/>
  <c r="G46" i="8" s="1"/>
  <c r="C209" i="8"/>
  <c r="D317" i="8"/>
  <c r="E165" i="8"/>
  <c r="E387" i="8"/>
  <c r="E99" i="8"/>
  <c r="F322" i="8"/>
  <c r="G322" i="8" s="1"/>
  <c r="E144" i="8"/>
  <c r="C231" i="8"/>
  <c r="F217" i="8"/>
  <c r="G217" i="8" s="1"/>
  <c r="H170" i="8"/>
  <c r="H15" i="8"/>
  <c r="B222" i="8"/>
  <c r="E19" i="8"/>
  <c r="B91" i="8"/>
  <c r="H116" i="8"/>
  <c r="D124" i="8"/>
  <c r="F108" i="8"/>
  <c r="G108" i="8" s="1"/>
  <c r="E389" i="8"/>
  <c r="E44" i="8"/>
  <c r="C14" i="8"/>
  <c r="D287" i="8"/>
  <c r="D13" i="8"/>
  <c r="F118" i="8"/>
  <c r="G118" i="8" s="1"/>
  <c r="B156" i="8"/>
  <c r="E119" i="8"/>
  <c r="D78" i="8"/>
  <c r="F150" i="8"/>
  <c r="G150" i="8" s="1"/>
  <c r="C290" i="8"/>
  <c r="B312" i="8"/>
  <c r="I247" i="8"/>
  <c r="F132" i="8"/>
  <c r="G132" i="8" s="1"/>
  <c r="E27" i="8"/>
  <c r="F300" i="8"/>
  <c r="G300" i="8" s="1"/>
  <c r="B349" i="8"/>
  <c r="B58" i="8"/>
  <c r="E260" i="8"/>
  <c r="D97" i="8"/>
  <c r="C285" i="8"/>
  <c r="I208" i="8"/>
  <c r="C140" i="8"/>
  <c r="E314" i="8"/>
  <c r="I337" i="8"/>
  <c r="F209" i="8"/>
  <c r="G209" i="8" s="1"/>
  <c r="C326" i="8"/>
  <c r="B111" i="8"/>
  <c r="B229" i="8"/>
  <c r="H50" i="8"/>
  <c r="I310" i="8"/>
  <c r="F10" i="8"/>
  <c r="G10" i="8" s="1"/>
  <c r="D165" i="8"/>
  <c r="H6" i="8"/>
  <c r="D313" i="8"/>
  <c r="C347" i="8"/>
  <c r="F19" i="8"/>
  <c r="G19" i="8" s="1"/>
  <c r="E12" i="8"/>
  <c r="D10" i="8"/>
  <c r="B369" i="8"/>
  <c r="D32" i="8"/>
  <c r="C101" i="8"/>
  <c r="H255" i="8"/>
  <c r="B184" i="8"/>
  <c r="C135" i="8"/>
  <c r="I312" i="8"/>
  <c r="B192" i="8"/>
  <c r="D67" i="8"/>
  <c r="B328" i="8"/>
  <c r="C274" i="8"/>
  <c r="B393" i="8"/>
  <c r="C294" i="8"/>
  <c r="B136" i="8"/>
  <c r="E233" i="8"/>
  <c r="E102" i="8"/>
  <c r="C323" i="8"/>
  <c r="H301" i="8"/>
  <c r="C129" i="8"/>
  <c r="E386" i="8"/>
  <c r="B202" i="8"/>
  <c r="C258" i="8"/>
  <c r="C90" i="8"/>
  <c r="E178" i="8"/>
  <c r="D354" i="8"/>
  <c r="E268" i="8"/>
  <c r="C125" i="8"/>
  <c r="B171" i="8"/>
  <c r="H377" i="8"/>
  <c r="B244" i="8"/>
  <c r="D210" i="8"/>
  <c r="B37" i="8"/>
  <c r="B129" i="8"/>
  <c r="B173" i="8"/>
  <c r="C374" i="8"/>
  <c r="E162" i="8"/>
  <c r="F262" i="8"/>
  <c r="G262" i="8" s="1"/>
  <c r="I373" i="8"/>
  <c r="C327" i="8"/>
  <c r="I90" i="8"/>
  <c r="I134" i="8"/>
  <c r="H167" i="8"/>
  <c r="C320" i="8"/>
  <c r="I237" i="8"/>
  <c r="D367" i="8"/>
  <c r="E270" i="8"/>
  <c r="E302" i="8"/>
  <c r="H69" i="8"/>
  <c r="D159" i="8"/>
  <c r="I93" i="8"/>
  <c r="F156" i="8"/>
  <c r="G156" i="8" s="1"/>
  <c r="D370" i="8"/>
  <c r="I144" i="8"/>
  <c r="E232" i="8"/>
  <c r="C202" i="8"/>
  <c r="E88" i="8"/>
  <c r="C362" i="8"/>
  <c r="H266" i="8"/>
  <c r="I115" i="8"/>
  <c r="I198" i="8"/>
  <c r="E87" i="8"/>
  <c r="I10" i="8"/>
  <c r="E220" i="8"/>
  <c r="D6" i="8"/>
  <c r="C210" i="8"/>
  <c r="B374" i="8"/>
  <c r="H329" i="8"/>
  <c r="D222" i="8"/>
  <c r="F76" i="8"/>
  <c r="G76" i="8" s="1"/>
  <c r="B261" i="8"/>
  <c r="E74" i="8"/>
  <c r="C300" i="8"/>
  <c r="C121" i="8"/>
  <c r="I277" i="8"/>
  <c r="C257" i="8"/>
  <c r="D292" i="8"/>
  <c r="B45" i="8"/>
  <c r="B272" i="8"/>
  <c r="I356" i="8"/>
  <c r="C239" i="8"/>
  <c r="C149" i="8"/>
  <c r="H105" i="8"/>
  <c r="B379" i="8"/>
  <c r="E376" i="8"/>
  <c r="H385" i="8"/>
  <c r="H155" i="8"/>
  <c r="C295" i="8"/>
  <c r="H119" i="8"/>
  <c r="C183" i="8"/>
  <c r="I358" i="8"/>
  <c r="F107" i="8"/>
  <c r="G107" i="8" s="1"/>
  <c r="C11" i="8"/>
  <c r="E317" i="8"/>
  <c r="D250" i="8"/>
  <c r="I126" i="8"/>
  <c r="D320" i="8"/>
  <c r="B80" i="8"/>
  <c r="I92" i="8"/>
  <c r="H345" i="8"/>
  <c r="F203" i="8"/>
  <c r="G203" i="8" s="1"/>
  <c r="B10" i="8"/>
  <c r="E123" i="8"/>
  <c r="B365" i="8"/>
  <c r="B123" i="8"/>
  <c r="E156" i="8"/>
  <c r="H123" i="8"/>
  <c r="F198" i="8"/>
  <c r="G198" i="8" s="1"/>
  <c r="B269" i="8"/>
  <c r="F305" i="8"/>
  <c r="G305" i="8" s="1"/>
  <c r="H97" i="8"/>
  <c r="C118" i="8"/>
  <c r="C241" i="8"/>
  <c r="I258" i="8"/>
  <c r="F330" i="8"/>
  <c r="G330" i="8" s="1"/>
  <c r="I172" i="8"/>
  <c r="C387" i="8"/>
  <c r="I56" i="8"/>
  <c r="H393" i="8"/>
  <c r="F359" i="8"/>
  <c r="G359" i="8" s="1"/>
  <c r="I155" i="8"/>
  <c r="H291" i="8"/>
  <c r="F220" i="8"/>
  <c r="G220" i="8" s="1"/>
  <c r="H257" i="8"/>
  <c r="F247" i="8"/>
  <c r="G247" i="8" s="1"/>
  <c r="D86" i="8"/>
  <c r="B234" i="8"/>
  <c r="F282" i="8"/>
  <c r="G282" i="8" s="1"/>
  <c r="H46" i="8"/>
  <c r="I335" i="8"/>
  <c r="F353" i="8"/>
  <c r="G353" i="8" s="1"/>
  <c r="F85" i="8"/>
  <c r="G85" i="8" s="1"/>
  <c r="E325" i="8"/>
  <c r="F26" i="8"/>
  <c r="G26" i="8" s="1"/>
  <c r="E203" i="8"/>
  <c r="H180" i="8"/>
  <c r="B97" i="8"/>
  <c r="I73" i="8"/>
  <c r="E309" i="8"/>
  <c r="H355" i="8"/>
  <c r="F171" i="8"/>
  <c r="G171" i="8" s="1"/>
  <c r="C267" i="8"/>
  <c r="I130" i="8"/>
  <c r="C385" i="8"/>
  <c r="F165" i="8"/>
  <c r="G165" i="8" s="1"/>
  <c r="H61" i="8"/>
  <c r="I282" i="8"/>
  <c r="H156" i="8"/>
  <c r="C45" i="8"/>
  <c r="C92" i="8"/>
  <c r="F124" i="8"/>
  <c r="G124" i="8" s="1"/>
  <c r="F149" i="8"/>
  <c r="G149" i="8" s="1"/>
  <c r="I298" i="8"/>
  <c r="B185" i="8"/>
  <c r="B277" i="8"/>
  <c r="C246" i="8"/>
  <c r="E297" i="8"/>
  <c r="E242" i="8"/>
  <c r="E301" i="8"/>
  <c r="H76" i="8"/>
  <c r="E33" i="8"/>
  <c r="I19" i="8"/>
  <c r="F309" i="8"/>
  <c r="G309" i="8" s="1"/>
  <c r="H184" i="8"/>
  <c r="H251" i="8"/>
  <c r="F34" i="8"/>
  <c r="G34" i="8" s="1"/>
  <c r="F274" i="8"/>
  <c r="G274" i="8" s="1"/>
  <c r="H102" i="8"/>
  <c r="I86" i="8"/>
  <c r="F339" i="8"/>
  <c r="G339" i="8" s="1"/>
  <c r="C219" i="8"/>
  <c r="H195" i="8"/>
  <c r="B319" i="8"/>
  <c r="E280" i="8"/>
  <c r="H306" i="8"/>
  <c r="F84" i="8"/>
  <c r="G84" i="8" s="1"/>
  <c r="E164" i="8"/>
  <c r="F238" i="8"/>
  <c r="G238" i="8" s="1"/>
  <c r="B357" i="8"/>
  <c r="I224" i="8"/>
  <c r="C165" i="8"/>
  <c r="B118" i="8"/>
  <c r="C69" i="8"/>
  <c r="I203" i="8"/>
  <c r="D93" i="8"/>
  <c r="B59" i="8"/>
  <c r="D360" i="8"/>
  <c r="B227" i="8"/>
  <c r="F236" i="8"/>
  <c r="G236" i="8" s="1"/>
  <c r="I81" i="8"/>
  <c r="B133" i="8"/>
  <c r="D47" i="8"/>
  <c r="C27" i="8"/>
  <c r="B235" i="8"/>
  <c r="C291" i="8"/>
  <c r="H66" i="8"/>
  <c r="H86" i="8"/>
  <c r="B106" i="8"/>
  <c r="B119" i="8"/>
  <c r="C9" i="8"/>
  <c r="I158" i="8"/>
  <c r="B53" i="8"/>
  <c r="D218" i="8"/>
  <c r="I55" i="8"/>
  <c r="H64" i="8"/>
  <c r="H274" i="8"/>
  <c r="I20" i="8"/>
  <c r="B313" i="8"/>
  <c r="H204" i="8"/>
  <c r="D112" i="8"/>
  <c r="B178" i="8"/>
  <c r="B34" i="8"/>
  <c r="D161" i="8"/>
  <c r="I280" i="8"/>
  <c r="B38" i="8"/>
  <c r="D232" i="8"/>
  <c r="F296" i="8"/>
  <c r="G296" i="8" s="1"/>
  <c r="F18" i="8"/>
  <c r="G18" i="8" s="1"/>
  <c r="I366" i="8"/>
  <c r="H207" i="8"/>
  <c r="D259" i="8"/>
  <c r="D85" i="8"/>
  <c r="H278" i="8"/>
  <c r="C16" i="8"/>
  <c r="C308" i="8"/>
  <c r="D229" i="8"/>
  <c r="H354" i="8"/>
  <c r="H337" i="8"/>
  <c r="H35" i="8"/>
  <c r="H181" i="8"/>
  <c r="E197" i="8"/>
  <c r="F258" i="8"/>
  <c r="G258" i="8" s="1"/>
  <c r="D177" i="8"/>
  <c r="C10" i="8"/>
  <c r="E356" i="8"/>
  <c r="B221" i="8"/>
  <c r="E218" i="8"/>
  <c r="D275" i="8"/>
  <c r="C198" i="8"/>
  <c r="B155" i="8"/>
  <c r="C245" i="8"/>
  <c r="B161" i="8"/>
  <c r="F255" i="8"/>
  <c r="G255" i="8" s="1"/>
  <c r="E391" i="8"/>
  <c r="C187" i="8"/>
  <c r="H201" i="8"/>
  <c r="C31" i="8"/>
  <c r="D219" i="8"/>
  <c r="H346" i="8"/>
  <c r="B253" i="8"/>
  <c r="H173" i="8"/>
  <c r="C107" i="8"/>
  <c r="D58" i="8"/>
  <c r="D23" i="8"/>
  <c r="F60" i="8"/>
  <c r="G60" i="8" s="1"/>
  <c r="H390" i="8"/>
  <c r="E100" i="8"/>
  <c r="I248" i="8"/>
  <c r="B39" i="8"/>
  <c r="B103" i="8"/>
  <c r="I111" i="8"/>
  <c r="H58" i="8"/>
  <c r="I299" i="8"/>
  <c r="D238" i="8"/>
  <c r="H19" i="8"/>
  <c r="H392" i="8"/>
  <c r="C123" i="8"/>
  <c r="E190" i="8"/>
  <c r="H91" i="8"/>
  <c r="C377" i="8"/>
  <c r="H381" i="8"/>
  <c r="H303" i="8"/>
  <c r="B186" i="8"/>
  <c r="I105" i="8"/>
  <c r="E315" i="8"/>
  <c r="I107" i="8"/>
  <c r="D77" i="8"/>
  <c r="D212" i="8"/>
  <c r="E306" i="8"/>
  <c r="D59" i="8"/>
  <c r="F69" i="8"/>
  <c r="G69" i="8" s="1"/>
  <c r="H126" i="8"/>
  <c r="B363" i="8"/>
  <c r="B114" i="8"/>
  <c r="B82" i="8"/>
  <c r="B351" i="8"/>
  <c r="D104" i="8"/>
  <c r="I244" i="8"/>
  <c r="H133" i="8"/>
  <c r="E147" i="8"/>
  <c r="I252" i="8"/>
  <c r="D94" i="8"/>
  <c r="H104" i="8"/>
  <c r="F271" i="8"/>
  <c r="G271" i="8" s="1"/>
  <c r="H232" i="8"/>
  <c r="D27" i="8"/>
  <c r="C280" i="8"/>
  <c r="I292" i="8"/>
  <c r="F73" i="8"/>
  <c r="G73" i="8" s="1"/>
  <c r="E76" i="8"/>
  <c r="F312" i="8"/>
  <c r="G312" i="8" s="1"/>
  <c r="D142" i="8"/>
  <c r="H206" i="8"/>
  <c r="H79" i="8"/>
  <c r="D295" i="8"/>
  <c r="B183" i="8"/>
  <c r="E28" i="8"/>
  <c r="F227" i="8"/>
  <c r="G227" i="8" s="1"/>
  <c r="F8" i="8"/>
  <c r="G8" i="8" s="1"/>
  <c r="H36" i="8"/>
  <c r="B71" i="8"/>
  <c r="B88" i="8"/>
  <c r="I352" i="8"/>
  <c r="D176" i="8"/>
  <c r="C137" i="8"/>
  <c r="C250" i="8"/>
  <c r="D202" i="8"/>
  <c r="E129" i="8"/>
  <c r="I29" i="8"/>
  <c r="E267" i="8"/>
  <c r="H39" i="8"/>
  <c r="C42" i="8"/>
  <c r="I188" i="8"/>
  <c r="F192" i="8"/>
  <c r="G192" i="8" s="1"/>
  <c r="E78" i="8"/>
  <c r="I336" i="8"/>
  <c r="I15" i="8"/>
  <c r="E192" i="8"/>
  <c r="E141" i="8"/>
  <c r="D127" i="8"/>
  <c r="F58" i="8"/>
  <c r="G58" i="8" s="1"/>
  <c r="H8" i="8"/>
  <c r="I191" i="8"/>
  <c r="D281" i="8"/>
  <c r="C355" i="8"/>
  <c r="D128" i="8"/>
  <c r="I99" i="8"/>
  <c r="D25" i="8"/>
  <c r="F276" i="8"/>
  <c r="G276" i="8" s="1"/>
  <c r="D70" i="8"/>
  <c r="I78" i="8"/>
  <c r="F139" i="8"/>
  <c r="G139" i="8" s="1"/>
  <c r="B361" i="8"/>
  <c r="F392" i="8"/>
  <c r="G392" i="8" s="1"/>
  <c r="I48" i="8"/>
  <c r="E115" i="8"/>
  <c r="D63" i="8"/>
  <c r="I165" i="8"/>
  <c r="H109" i="8"/>
  <c r="B387" i="8"/>
  <c r="E188" i="8"/>
  <c r="E69" i="8"/>
  <c r="F225" i="8"/>
  <c r="G225" i="8" s="1"/>
  <c r="C76" i="8"/>
  <c r="E195" i="8"/>
  <c r="F237" i="8"/>
  <c r="G237" i="8" s="1"/>
  <c r="H90" i="8"/>
  <c r="D378" i="8"/>
  <c r="B170" i="8"/>
  <c r="H239" i="8"/>
  <c r="B298" i="8"/>
  <c r="D52" i="8"/>
  <c r="F22" i="8"/>
  <c r="G22" i="8" s="1"/>
  <c r="B9" i="8"/>
  <c r="E334" i="8"/>
  <c r="B247" i="8"/>
  <c r="C60" i="8"/>
  <c r="C341" i="8"/>
  <c r="B7" i="8"/>
  <c r="H347" i="8"/>
  <c r="H240" i="8"/>
  <c r="F375" i="8"/>
  <c r="G375" i="8" s="1"/>
  <c r="D385" i="8"/>
  <c r="E55" i="8"/>
  <c r="I132" i="8"/>
  <c r="B65" i="8"/>
  <c r="D227" i="8"/>
  <c r="E299" i="8"/>
  <c r="E330" i="8"/>
  <c r="E32" i="8"/>
  <c r="E224" i="8"/>
  <c r="B84" i="8"/>
  <c r="F123" i="8"/>
  <c r="G123" i="8" s="1"/>
  <c r="H171" i="8"/>
  <c r="C305" i="8"/>
  <c r="E63" i="8"/>
  <c r="C382" i="8"/>
  <c r="H174" i="8"/>
  <c r="E235" i="8"/>
  <c r="F363" i="8"/>
  <c r="G363" i="8" s="1"/>
  <c r="C213" i="8"/>
  <c r="I31" i="8"/>
  <c r="H62" i="8"/>
  <c r="H138" i="8"/>
  <c r="F13" i="8"/>
  <c r="G13" i="8" s="1"/>
  <c r="E23" i="8"/>
  <c r="C32" i="8"/>
  <c r="B134" i="8"/>
  <c r="E150" i="8"/>
  <c r="I331" i="8"/>
  <c r="C143" i="8"/>
  <c r="C35" i="8"/>
  <c r="C376" i="8"/>
  <c r="F96" i="8"/>
  <c r="G96" i="8" s="1"/>
  <c r="C230" i="8"/>
  <c r="E385" i="8"/>
  <c r="I209" i="8"/>
  <c r="I372" i="8"/>
  <c r="E98" i="8"/>
  <c r="C242" i="8"/>
  <c r="I371" i="8"/>
  <c r="D8" i="8"/>
  <c r="F263" i="8"/>
  <c r="G263" i="8" s="1"/>
  <c r="I322" i="8"/>
  <c r="D312" i="8"/>
  <c r="D207" i="8"/>
  <c r="D74" i="8"/>
  <c r="D168" i="8"/>
  <c r="D384" i="8"/>
  <c r="H29" i="8"/>
  <c r="H169" i="8"/>
  <c r="B265" i="8"/>
  <c r="B324" i="8"/>
  <c r="H299" i="8"/>
  <c r="B137" i="8"/>
  <c r="H188" i="8"/>
  <c r="F6" i="8"/>
  <c r="G6" i="8" s="1"/>
  <c r="F133" i="8"/>
  <c r="G133" i="8" s="1"/>
  <c r="F368" i="8"/>
  <c r="G368" i="8" s="1"/>
  <c r="H40" i="8"/>
  <c r="B287" i="8"/>
  <c r="C115" i="8"/>
  <c r="I47" i="8"/>
  <c r="B267" i="8"/>
  <c r="H275" i="8"/>
  <c r="I139" i="8"/>
  <c r="I379" i="8"/>
  <c r="F351" i="8"/>
  <c r="G351" i="8" s="1"/>
  <c r="F102" i="8"/>
  <c r="G102" i="8" s="1"/>
  <c r="I283" i="8"/>
  <c r="D169" i="8"/>
  <c r="H338" i="8"/>
  <c r="I317" i="8"/>
  <c r="E86" i="8"/>
  <c r="H279" i="8"/>
  <c r="F131" i="8"/>
  <c r="G131" i="8" s="1"/>
  <c r="B262" i="8"/>
  <c r="E264" i="8"/>
  <c r="E91" i="8"/>
  <c r="B124" i="8"/>
  <c r="H101" i="8"/>
  <c r="I70" i="8"/>
  <c r="E328" i="8"/>
  <c r="B329" i="8"/>
  <c r="C302" i="8"/>
  <c r="I369" i="8"/>
  <c r="B360" i="8"/>
  <c r="I94" i="8"/>
  <c r="H362" i="8"/>
  <c r="I125" i="8"/>
  <c r="C146" i="8"/>
  <c r="H16" i="8"/>
  <c r="H190" i="8"/>
  <c r="H162" i="8"/>
  <c r="B107" i="8"/>
  <c r="I54" i="8"/>
  <c r="I315" i="8"/>
  <c r="E333" i="8"/>
  <c r="C155" i="8"/>
  <c r="E368" i="8"/>
  <c r="I221" i="8"/>
  <c r="E331" i="8"/>
  <c r="I380" i="8"/>
  <c r="D119" i="8"/>
  <c r="H168" i="8"/>
  <c r="C225" i="8"/>
  <c r="F279" i="8"/>
  <c r="G279" i="8" s="1"/>
  <c r="E160" i="8"/>
  <c r="I313" i="8"/>
  <c r="F174" i="8"/>
  <c r="G174" i="8" s="1"/>
  <c r="H332" i="8"/>
  <c r="D36" i="8"/>
  <c r="E207" i="8"/>
  <c r="F261" i="8"/>
  <c r="G261" i="8" s="1"/>
  <c r="B321" i="8"/>
  <c r="F293" i="8"/>
  <c r="G293" i="8" s="1"/>
  <c r="F298" i="8"/>
  <c r="G298" i="8" s="1"/>
  <c r="E41" i="8"/>
  <c r="I22" i="8"/>
  <c r="D299" i="8"/>
  <c r="I392" i="8"/>
  <c r="H81" i="8"/>
  <c r="B12" i="8"/>
  <c r="E256" i="8"/>
  <c r="H359" i="8"/>
  <c r="H282" i="8"/>
  <c r="D233" i="8"/>
  <c r="H139" i="8"/>
  <c r="F48" i="8"/>
  <c r="G48" i="8" s="1"/>
  <c r="F142" i="8"/>
  <c r="G142" i="8" s="1"/>
  <c r="E181" i="8"/>
  <c r="D204" i="8"/>
  <c r="F112" i="8"/>
  <c r="G112" i="8" s="1"/>
  <c r="D215" i="8"/>
  <c r="E282" i="8"/>
  <c r="H286" i="8"/>
  <c r="D302" i="8"/>
  <c r="F105" i="8"/>
  <c r="G105" i="8" s="1"/>
  <c r="C132" i="8"/>
  <c r="H263" i="8"/>
  <c r="E34" i="8"/>
  <c r="H187" i="8"/>
  <c r="B236" i="8"/>
  <c r="D55" i="8"/>
  <c r="D226" i="8"/>
  <c r="D157" i="8"/>
  <c r="B199" i="8"/>
  <c r="C49" i="8"/>
  <c r="D42" i="8"/>
  <c r="E354" i="8"/>
  <c r="C196" i="8"/>
  <c r="B63" i="8"/>
  <c r="H202" i="8"/>
  <c r="D75" i="8"/>
  <c r="C164" i="8"/>
  <c r="F164" i="8"/>
  <c r="G164" i="8" s="1"/>
  <c r="H70" i="8"/>
  <c r="B217" i="8"/>
  <c r="C271" i="8"/>
  <c r="F289" i="8"/>
  <c r="G289" i="8" s="1"/>
  <c r="D258" i="8"/>
  <c r="I306" i="8"/>
  <c r="H186" i="8"/>
  <c r="B158" i="8"/>
  <c r="H84" i="8"/>
  <c r="I80" i="8"/>
  <c r="D72" i="8"/>
  <c r="F114" i="8"/>
  <c r="G114" i="8" s="1"/>
  <c r="E152" i="8"/>
  <c r="H107" i="8"/>
  <c r="D33" i="8"/>
  <c r="F92" i="8"/>
  <c r="G92" i="8" s="1"/>
  <c r="I176" i="8"/>
  <c r="H172" i="8"/>
  <c r="F269" i="8"/>
  <c r="G269" i="8" s="1"/>
  <c r="I171" i="8"/>
  <c r="D76" i="8" l="1"/>
  <c r="I218" i="8"/>
  <c r="E199" i="8"/>
  <c r="I173" i="8"/>
  <c r="H244" i="8"/>
  <c r="E322" i="8"/>
  <c r="C104" i="8"/>
  <c r="E359" i="8"/>
  <c r="I106" i="8"/>
  <c r="H216" i="8"/>
  <c r="F130" i="8"/>
  <c r="G130" i="8" s="1"/>
  <c r="H108" i="8"/>
  <c r="C381" i="8"/>
  <c r="F54" i="8"/>
  <c r="G54" i="8" s="1"/>
  <c r="D396" i="8"/>
  <c r="H227" i="8"/>
  <c r="H387" i="8"/>
  <c r="I175" i="8"/>
  <c r="C174" i="8"/>
  <c r="D328" i="8"/>
  <c r="D45" i="8"/>
  <c r="D269" i="8"/>
  <c r="C361" i="8"/>
  <c r="H298" i="8"/>
  <c r="B25" i="8"/>
  <c r="B6" i="8"/>
  <c r="D270" i="8"/>
  <c r="I9" i="8"/>
  <c r="D387" i="8"/>
  <c r="I21" i="8"/>
  <c r="H28" i="8"/>
  <c r="C8" i="8"/>
  <c r="H128" i="8"/>
  <c r="G5" i="8"/>
  <c r="F49" i="8"/>
  <c r="G49" i="8" s="1"/>
  <c r="H342" i="8"/>
  <c r="D54" i="8"/>
  <c r="F67" i="8"/>
  <c r="G67" i="8" s="1"/>
  <c r="D332" i="8"/>
  <c r="H318" i="8"/>
  <c r="D319" i="8"/>
  <c r="F41" i="8"/>
  <c r="G41" i="8" s="1"/>
  <c r="E231" i="8"/>
  <c r="H351" i="8"/>
  <c r="I89" i="8"/>
  <c r="D122" i="8"/>
  <c r="E318" i="8"/>
  <c r="H85" i="8"/>
  <c r="E163" i="8"/>
  <c r="H247" i="8"/>
  <c r="I11" i="8"/>
  <c r="A1054" i="5"/>
  <c r="A1055" i="5" s="1"/>
  <c r="A1056" i="5" s="1"/>
  <c r="A1057" i="5" s="1"/>
  <c r="C359" i="8"/>
  <c r="D135" i="8"/>
  <c r="H22" i="8"/>
  <c r="F222" i="8"/>
  <c r="G222" i="8" s="1"/>
  <c r="C266" i="8"/>
  <c r="E278" i="8"/>
  <c r="B42" i="8"/>
  <c r="D306" i="8"/>
  <c r="F197" i="8"/>
  <c r="G197" i="8" s="1"/>
  <c r="I321" i="8"/>
  <c r="E263" i="8"/>
  <c r="H137" i="8"/>
  <c r="E253" i="8"/>
  <c r="C91" i="8"/>
  <c r="E217" i="8"/>
  <c r="D248" i="8"/>
  <c r="D101" i="8"/>
  <c r="D39" i="8"/>
  <c r="B271" i="8"/>
  <c r="F127" i="8"/>
  <c r="G127" i="8" s="1"/>
  <c r="D11" i="8"/>
  <c r="C204" i="8"/>
  <c r="C17" i="8"/>
  <c r="F385" i="8"/>
  <c r="G385" i="8" s="1"/>
  <c r="E174" i="8"/>
  <c r="H336" i="8"/>
  <c r="H383" i="8"/>
  <c r="C105" i="8"/>
  <c r="H389" i="8"/>
  <c r="E180" i="8"/>
  <c r="F190" i="8"/>
  <c r="G190" i="8" s="1"/>
  <c r="H7" i="8"/>
  <c r="E286" i="8"/>
  <c r="I63" i="8"/>
  <c r="B242" i="8"/>
  <c r="D339" i="8"/>
  <c r="B135" i="8"/>
  <c r="E341" i="8"/>
  <c r="D160" i="8"/>
  <c r="D346" i="8"/>
  <c r="I162" i="8"/>
  <c r="C332" i="8"/>
  <c r="I64" i="8"/>
  <c r="E169" i="8"/>
  <c r="B246" i="8"/>
  <c r="B165" i="8"/>
  <c r="D131" i="8"/>
  <c r="D283" i="8"/>
  <c r="E279" i="8"/>
  <c r="D98" i="8"/>
  <c r="F166" i="8"/>
  <c r="G166" i="8" s="1"/>
  <c r="E64" i="8"/>
  <c r="C251" i="8"/>
  <c r="B182" i="8"/>
  <c r="D350" i="8"/>
  <c r="B258" i="8"/>
  <c r="C44" i="8"/>
  <c r="F377" i="8"/>
  <c r="G377" i="8" s="1"/>
  <c r="B352" i="8"/>
  <c r="I320" i="8"/>
  <c r="H211" i="8"/>
  <c r="F188" i="8"/>
  <c r="G188" i="8" s="1"/>
  <c r="C352" i="8"/>
  <c r="F184" i="8"/>
  <c r="G184" i="8" s="1"/>
  <c r="H49" i="8"/>
  <c r="B364" i="8"/>
  <c r="H300" i="8"/>
  <c r="B14" i="8"/>
  <c r="H38" i="8"/>
  <c r="H94" i="8"/>
  <c r="E48" i="8"/>
  <c r="H324" i="8"/>
  <c r="F211" i="8"/>
  <c r="G211" i="8" s="1"/>
  <c r="H149" i="8"/>
  <c r="C152" i="8"/>
  <c r="B331" i="8"/>
  <c r="B141" i="8"/>
  <c r="D255" i="8"/>
  <c r="I201" i="8"/>
  <c r="F275" i="8"/>
  <c r="G275" i="8" s="1"/>
  <c r="H145" i="8"/>
  <c r="I178" i="8"/>
  <c r="B154" i="8"/>
  <c r="E198" i="8"/>
  <c r="C303" i="8"/>
  <c r="C371" i="8"/>
  <c r="C268" i="8"/>
  <c r="C372" i="8"/>
  <c r="F162" i="8"/>
  <c r="G162" i="8" s="1"/>
  <c r="B314" i="8"/>
  <c r="F383" i="8"/>
  <c r="G383" i="8" s="1"/>
  <c r="F280" i="8"/>
  <c r="G280" i="8" s="1"/>
  <c r="B175" i="8"/>
  <c r="B274" i="8"/>
  <c r="F7" i="8"/>
  <c r="G7" i="8" s="1"/>
  <c r="E240" i="8"/>
  <c r="E336" i="8"/>
  <c r="B51" i="8"/>
  <c r="C6" i="8"/>
  <c r="C22" i="8"/>
  <c r="D46" i="8"/>
  <c r="I147" i="8"/>
  <c r="H234" i="8"/>
  <c r="E83" i="8"/>
  <c r="B308" i="8"/>
  <c r="C342" i="8"/>
  <c r="I246" i="8"/>
  <c r="I271" i="8"/>
  <c r="I5" i="8"/>
  <c r="F324" i="8"/>
  <c r="G324" i="8" s="1"/>
  <c r="B26" i="8"/>
  <c r="H30" i="8"/>
  <c r="D383" i="8"/>
  <c r="D30" i="8"/>
  <c r="C318" i="8"/>
  <c r="H165" i="8"/>
  <c r="C240" i="8"/>
  <c r="F175" i="8"/>
  <c r="G175" i="8" s="1"/>
  <c r="E166" i="8"/>
  <c r="B342" i="8"/>
  <c r="E175" i="8"/>
  <c r="B128" i="8"/>
  <c r="B168" i="8"/>
  <c r="I102" i="8"/>
  <c r="D37" i="8"/>
  <c r="E338" i="8"/>
  <c r="B306" i="8"/>
  <c r="B325" i="8"/>
  <c r="D391" i="8"/>
  <c r="I267" i="8"/>
  <c r="D272" i="8"/>
  <c r="I12" i="8"/>
  <c r="C111" i="8"/>
  <c r="D22" i="8"/>
  <c r="B224" i="8"/>
  <c r="F147" i="8"/>
  <c r="G147" i="8" s="1"/>
  <c r="F323" i="8"/>
  <c r="G323" i="8" s="1"/>
  <c r="E95" i="8"/>
  <c r="I120" i="8"/>
  <c r="D274" i="8"/>
  <c r="C120" i="8"/>
  <c r="H364" i="8"/>
  <c r="E241" i="8"/>
  <c r="C297" i="8"/>
  <c r="B127" i="8"/>
  <c r="F37" i="8"/>
  <c r="G37" i="8" s="1"/>
  <c r="D18" i="8"/>
  <c r="D217" i="8"/>
  <c r="B167" i="8"/>
  <c r="F386" i="8"/>
  <c r="G386" i="8" s="1"/>
  <c r="D278" i="8"/>
  <c r="B341" i="8"/>
  <c r="E133" i="8"/>
  <c r="B62" i="8"/>
  <c r="E365" i="8"/>
  <c r="F36" i="8"/>
  <c r="G36" i="8" s="1"/>
  <c r="E16" i="8"/>
  <c r="F33" i="8"/>
  <c r="G33" i="8" s="1"/>
  <c r="C379" i="8"/>
  <c r="C301" i="8"/>
  <c r="H83" i="8"/>
  <c r="H110" i="8"/>
  <c r="E112" i="8"/>
  <c r="B83" i="8"/>
  <c r="D105" i="8"/>
  <c r="E230" i="8"/>
  <c r="F56" i="8"/>
  <c r="G56" i="8" s="1"/>
  <c r="H143" i="8"/>
  <c r="H9" i="8"/>
  <c r="I68" i="8"/>
  <c r="F28" i="8"/>
  <c r="G28" i="8" s="1"/>
  <c r="C86" i="8"/>
  <c r="F125" i="8"/>
  <c r="G125" i="8" s="1"/>
  <c r="H238" i="8"/>
  <c r="D373" i="8"/>
  <c r="F43" i="8"/>
  <c r="G43" i="8" s="1"/>
  <c r="E42" i="8"/>
  <c r="C172" i="8"/>
  <c r="H147" i="8"/>
  <c r="E107" i="8"/>
  <c r="C321" i="8"/>
  <c r="B164" i="8"/>
  <c r="I381" i="8"/>
  <c r="C77" i="8"/>
  <c r="C151" i="8"/>
  <c r="H366" i="8"/>
  <c r="D134" i="8"/>
  <c r="E30" i="8"/>
  <c r="D171" i="8"/>
  <c r="C390" i="8"/>
  <c r="F221" i="8"/>
  <c r="G221" i="8" s="1"/>
  <c r="I28" i="8"/>
  <c r="F31" i="8"/>
  <c r="G31" i="8" s="1"/>
  <c r="D254" i="8"/>
  <c r="I82" i="8"/>
  <c r="C13" i="8"/>
  <c r="I293" i="8"/>
  <c r="H142" i="8"/>
  <c r="E335" i="8"/>
  <c r="B87" i="8"/>
  <c r="E288" i="8"/>
  <c r="E50" i="8"/>
  <c r="E381" i="8"/>
  <c r="F295" i="8"/>
  <c r="G295" i="8" s="1"/>
  <c r="F229" i="8"/>
  <c r="G229" i="8" s="1"/>
  <c r="B205" i="8"/>
  <c r="H161" i="8"/>
  <c r="F52" i="8"/>
  <c r="G52" i="8" s="1"/>
  <c r="F15" i="8"/>
  <c r="G15" i="8" s="1"/>
  <c r="F337" i="8"/>
  <c r="G337" i="8" s="1"/>
  <c r="C116" i="8"/>
  <c r="B57" i="8"/>
  <c r="H125" i="8"/>
  <c r="H340" i="8"/>
  <c r="B332" i="8"/>
  <c r="B282" i="8"/>
  <c r="H292" i="8"/>
  <c r="F389" i="8"/>
  <c r="G389" i="8" s="1"/>
  <c r="D351" i="8"/>
  <c r="D17" i="8"/>
  <c r="C130" i="8"/>
  <c r="D285" i="8"/>
  <c r="E329" i="8"/>
  <c r="E56" i="8"/>
  <c r="H378" i="8"/>
  <c r="I77" i="8"/>
  <c r="C113" i="8"/>
  <c r="I25" i="8"/>
  <c r="D368" i="8"/>
  <c r="D143" i="8"/>
  <c r="B120" i="8"/>
  <c r="D240" i="8"/>
  <c r="D335" i="8"/>
  <c r="F294" i="8"/>
  <c r="G294" i="8" s="1"/>
  <c r="C96" i="8"/>
  <c r="C259" i="8"/>
  <c r="E223" i="8"/>
  <c r="I226" i="8"/>
  <c r="H361" i="8"/>
  <c r="D81" i="8"/>
  <c r="I66" i="8"/>
  <c r="E77" i="8"/>
  <c r="D382" i="8"/>
  <c r="E257" i="8"/>
  <c r="H56" i="8"/>
  <c r="E247" i="8"/>
  <c r="C95" i="8"/>
  <c r="C100" i="8"/>
  <c r="I30" i="8"/>
  <c r="C373" i="8"/>
  <c r="E72" i="8"/>
  <c r="C378" i="8"/>
  <c r="C330" i="8"/>
  <c r="I52" i="8"/>
  <c r="C131" i="8"/>
  <c r="H388" i="8"/>
  <c r="C171" i="8"/>
  <c r="C168" i="8"/>
  <c r="I359" i="8"/>
  <c r="C82" i="8"/>
  <c r="B17" i="8"/>
  <c r="I219" i="8"/>
  <c r="F57" i="8"/>
  <c r="G57" i="8" s="1"/>
  <c r="H365" i="8"/>
  <c r="D120" i="8"/>
  <c r="D246" i="8"/>
  <c r="B284" i="8"/>
  <c r="H92" i="8"/>
  <c r="H304" i="8"/>
  <c r="D144" i="8"/>
  <c r="I104" i="8"/>
  <c r="C329" i="8"/>
  <c r="E172" i="8"/>
  <c r="E204" i="8"/>
  <c r="I330" i="8"/>
  <c r="I7" i="8"/>
  <c r="F374" i="8"/>
  <c r="G374" i="8" s="1"/>
  <c r="E137" i="8"/>
  <c r="B243" i="8"/>
  <c r="F82" i="8"/>
  <c r="G82" i="8" s="1"/>
  <c r="E96" i="8"/>
  <c r="B140" i="8"/>
  <c r="D130" i="8"/>
  <c r="I323" i="8"/>
  <c r="H21" i="8"/>
  <c r="H55" i="8"/>
  <c r="I384" i="8"/>
  <c r="E7" i="8"/>
  <c r="E213" i="8"/>
  <c r="D377" i="8"/>
  <c r="C389" i="8"/>
  <c r="D61" i="8"/>
  <c r="B48" i="8"/>
  <c r="B90" i="8"/>
  <c r="I193" i="8"/>
  <c r="D268" i="8"/>
  <c r="E234" i="8"/>
  <c r="I297" i="8"/>
  <c r="F169" i="8"/>
  <c r="G169" i="8" s="1"/>
  <c r="F210" i="8"/>
  <c r="G210" i="8" s="1"/>
  <c r="I206" i="8"/>
  <c r="I332" i="8"/>
  <c r="D357" i="8"/>
  <c r="C57" i="8"/>
  <c r="E384" i="8"/>
  <c r="F59" i="8"/>
  <c r="G59" i="8" s="1"/>
  <c r="C128" i="8"/>
  <c r="B96" i="8"/>
  <c r="F240" i="8"/>
  <c r="G240" i="8" s="1"/>
  <c r="B259" i="8"/>
  <c r="E79" i="8"/>
  <c r="E304" i="8"/>
  <c r="I156" i="8"/>
  <c r="B203" i="8"/>
  <c r="B254" i="8"/>
  <c r="D392" i="8"/>
  <c r="F233" i="8"/>
  <c r="G233" i="8" s="1"/>
  <c r="E209" i="8"/>
  <c r="H82" i="8"/>
  <c r="H117" i="8"/>
  <c r="D324" i="8"/>
  <c r="B191" i="8"/>
  <c r="H331" i="8"/>
  <c r="F218" i="8"/>
  <c r="G218" i="8" s="1"/>
  <c r="E347" i="8"/>
  <c r="C180" i="8"/>
  <c r="B231" i="8"/>
  <c r="B310" i="8"/>
  <c r="E219" i="8"/>
  <c r="E200" i="8"/>
  <c r="D296" i="8"/>
  <c r="B60" i="8"/>
  <c r="E14" i="8"/>
  <c r="I197" i="8"/>
  <c r="B320" i="8"/>
  <c r="B372" i="8"/>
  <c r="D133" i="8"/>
  <c r="C170" i="8"/>
  <c r="B347" i="8"/>
  <c r="F354" i="8"/>
  <c r="G354" i="8" s="1"/>
  <c r="F97" i="8"/>
  <c r="G97" i="8" s="1"/>
  <c r="F154" i="8"/>
  <c r="G154" i="8" s="1"/>
  <c r="B112" i="8"/>
  <c r="C73" i="8"/>
  <c r="D162" i="8"/>
  <c r="C68" i="8"/>
  <c r="H214" i="8"/>
  <c r="E259" i="8"/>
  <c r="I35" i="8"/>
  <c r="F254" i="8"/>
  <c r="G254" i="8" s="1"/>
  <c r="F208" i="8"/>
  <c r="G208" i="8" s="1"/>
  <c r="F360" i="8"/>
  <c r="G360" i="8" s="1"/>
  <c r="D386" i="8"/>
  <c r="F342" i="8"/>
  <c r="G342" i="8" s="1"/>
  <c r="H233" i="8"/>
  <c r="H200" i="8"/>
  <c r="B113" i="8"/>
  <c r="I101" i="8"/>
  <c r="B294" i="8"/>
  <c r="H124" i="8"/>
  <c r="D15" i="8"/>
  <c r="C157" i="8"/>
  <c r="B264" i="8"/>
  <c r="H203" i="8"/>
  <c r="C220" i="8"/>
  <c r="C38" i="8"/>
  <c r="E61" i="8"/>
  <c r="H236" i="8"/>
  <c r="H333" i="8"/>
  <c r="E10" i="8"/>
  <c r="B354" i="8"/>
  <c r="D336" i="8"/>
  <c r="E159" i="8"/>
  <c r="B115" i="8"/>
  <c r="I59" i="8"/>
  <c r="D224" i="8"/>
  <c r="I227" i="8"/>
  <c r="C148" i="8"/>
  <c r="B260" i="8"/>
  <c r="B385" i="8"/>
  <c r="D311" i="8"/>
  <c r="B180" i="8"/>
  <c r="C124" i="8"/>
  <c r="F89" i="8"/>
  <c r="G89" i="8" s="1"/>
  <c r="E183" i="8"/>
  <c r="H209" i="8"/>
  <c r="B104" i="8"/>
  <c r="I27" i="8"/>
  <c r="F277" i="8"/>
  <c r="G277" i="8" s="1"/>
  <c r="C306" i="8"/>
  <c r="C324" i="8"/>
  <c r="C30" i="8"/>
  <c r="E92" i="8"/>
  <c r="E170" i="8"/>
  <c r="F16" i="8"/>
  <c r="G16" i="8" s="1"/>
  <c r="B109" i="8"/>
  <c r="H228" i="8"/>
  <c r="B81" i="8"/>
  <c r="F285" i="8"/>
  <c r="G285" i="8" s="1"/>
  <c r="H197" i="8"/>
  <c r="B29" i="8"/>
  <c r="B315" i="8"/>
  <c r="E24" i="8"/>
  <c r="H148" i="8"/>
  <c r="H54" i="8"/>
  <c r="I281" i="8"/>
  <c r="H215" i="8"/>
  <c r="B35" i="8"/>
  <c r="C208" i="8"/>
  <c r="B56" i="8"/>
  <c r="I112" i="8"/>
  <c r="D196" i="8"/>
  <c r="F303" i="8"/>
  <c r="G303" i="8" s="1"/>
  <c r="C238" i="8"/>
  <c r="H248" i="8"/>
  <c r="B215" i="8"/>
  <c r="F81" i="8"/>
  <c r="G81" i="8" s="1"/>
  <c r="C354" i="8"/>
  <c r="C345" i="8"/>
  <c r="H153" i="8"/>
  <c r="C24" i="8"/>
  <c r="D49" i="8"/>
  <c r="H135" i="8"/>
  <c r="D195" i="8"/>
  <c r="F93" i="8"/>
  <c r="G93" i="8" s="1"/>
  <c r="F257" i="8"/>
  <c r="G257" i="8" s="1"/>
  <c r="F387" i="8"/>
  <c r="G387" i="8" s="1"/>
  <c r="I278" i="8"/>
  <c r="C127" i="8"/>
  <c r="E364" i="8"/>
  <c r="I50" i="8"/>
  <c r="E196" i="8"/>
  <c r="E151" i="8"/>
  <c r="F270" i="8"/>
  <c r="G270" i="8" s="1"/>
  <c r="D298" i="8"/>
  <c r="D106" i="8"/>
  <c r="E310" i="8"/>
  <c r="B67" i="8"/>
  <c r="D5" i="8"/>
  <c r="F155" i="8"/>
  <c r="G155" i="8" s="1"/>
  <c r="B172" i="8"/>
  <c r="I319" i="8"/>
  <c r="B159" i="8"/>
  <c r="H78" i="8"/>
  <c r="B232" i="8"/>
  <c r="H310" i="8"/>
  <c r="D154" i="8"/>
  <c r="C18" i="8"/>
  <c r="D79" i="8"/>
  <c r="F267" i="8"/>
  <c r="G267" i="8" s="1"/>
  <c r="E59" i="8"/>
  <c r="D263" i="8"/>
  <c r="F283" i="8"/>
  <c r="G283" i="8" s="1"/>
  <c r="B86" i="8"/>
  <c r="B177" i="8"/>
  <c r="D150" i="8"/>
  <c r="B197" i="8"/>
  <c r="F228" i="8"/>
  <c r="G228" i="8" s="1"/>
  <c r="F72" i="8"/>
  <c r="G72" i="8" s="1"/>
  <c r="F212" i="8"/>
  <c r="G212" i="8" s="1"/>
  <c r="E37" i="8"/>
  <c r="C265" i="8"/>
  <c r="C273" i="8"/>
  <c r="D220" i="8"/>
  <c r="F199" i="8"/>
  <c r="G199" i="8" s="1"/>
  <c r="D294" i="8"/>
  <c r="B55" i="8"/>
  <c r="I117" i="8"/>
  <c r="B297" i="8"/>
  <c r="B162" i="8"/>
  <c r="D243" i="8"/>
  <c r="C366" i="8"/>
  <c r="H176" i="8"/>
  <c r="E225" i="8"/>
  <c r="H317" i="8"/>
  <c r="B143" i="8"/>
  <c r="H276" i="8"/>
  <c r="H367" i="8"/>
  <c r="B270" i="8"/>
  <c r="E26" i="8"/>
  <c r="E396" i="8"/>
  <c r="C337" i="8"/>
  <c r="C249" i="8"/>
  <c r="B79" i="8"/>
  <c r="B72" i="8"/>
  <c r="I212" i="8"/>
  <c r="D14" i="8"/>
  <c r="I210" i="8"/>
  <c r="F348" i="8"/>
  <c r="G348" i="8" s="1"/>
  <c r="F316" i="8"/>
  <c r="G316" i="8" s="1"/>
  <c r="F61" i="8"/>
  <c r="G61" i="8" s="1"/>
  <c r="I251" i="8"/>
  <c r="B27" i="8"/>
  <c r="F251" i="8"/>
  <c r="G251" i="8" s="1"/>
  <c r="B218" i="8"/>
  <c r="C346" i="8"/>
  <c r="I118" i="8"/>
  <c r="I230" i="8"/>
  <c r="B338" i="8"/>
  <c r="F35" i="8"/>
  <c r="G35" i="8" s="1"/>
  <c r="D148" i="8"/>
  <c r="H339" i="8"/>
  <c r="E214" i="8"/>
  <c r="I137" i="8"/>
  <c r="E363" i="8"/>
  <c r="I241" i="8"/>
  <c r="I215" i="8"/>
  <c r="D91" i="8"/>
  <c r="C59" i="8"/>
  <c r="D186" i="8"/>
  <c r="F287" i="8"/>
  <c r="G287" i="8" s="1"/>
  <c r="C218" i="8"/>
  <c r="D151" i="8"/>
  <c r="H349" i="8"/>
  <c r="E177" i="8"/>
  <c r="E40" i="8"/>
  <c r="H225" i="8"/>
  <c r="B122" i="8"/>
  <c r="F350" i="8"/>
  <c r="G350" i="8" s="1"/>
  <c r="C117" i="8"/>
  <c r="E70" i="8"/>
  <c r="F266" i="8"/>
  <c r="G266" i="8" s="1"/>
  <c r="I228" i="8"/>
  <c r="B318" i="8"/>
  <c r="D321" i="8"/>
  <c r="I294" i="8"/>
  <c r="E193" i="8"/>
  <c r="F62" i="8"/>
  <c r="G62" i="8" s="1"/>
  <c r="B54" i="8"/>
  <c r="E212" i="8"/>
  <c r="F87" i="8"/>
  <c r="G87" i="8" s="1"/>
  <c r="C304" i="8"/>
  <c r="E303" i="8"/>
  <c r="H271" i="8"/>
  <c r="B326" i="8"/>
  <c r="F68" i="8"/>
  <c r="G68" i="8" s="1"/>
  <c r="D43" i="8"/>
  <c r="C62" i="8"/>
  <c r="C370" i="8"/>
  <c r="E18" i="8"/>
  <c r="C176" i="8"/>
  <c r="E68" i="8"/>
  <c r="H384" i="8"/>
  <c r="D388" i="8"/>
  <c r="C191" i="8"/>
  <c r="I161" i="8"/>
  <c r="I327" i="8"/>
  <c r="D234" i="8"/>
  <c r="I324" i="8"/>
  <c r="B250" i="8"/>
  <c r="H121" i="8"/>
  <c r="D89" i="8"/>
  <c r="D35" i="8"/>
  <c r="D211" i="8"/>
  <c r="H270" i="8"/>
  <c r="C79" i="8"/>
  <c r="C312" i="8"/>
  <c r="I238" i="8"/>
  <c r="F357" i="8"/>
  <c r="G357" i="8" s="1"/>
  <c r="D178" i="8"/>
  <c r="C340" i="8"/>
  <c r="C163" i="8"/>
  <c r="I301" i="8"/>
  <c r="F98" i="8"/>
  <c r="G98" i="8" s="1"/>
  <c r="I288" i="8"/>
  <c r="H358" i="8"/>
  <c r="E15" i="8"/>
  <c r="F14" i="8"/>
  <c r="G14" i="8" s="1"/>
  <c r="H175" i="8"/>
  <c r="F23" i="8"/>
  <c r="G23" i="8" s="1"/>
  <c r="E353" i="8"/>
  <c r="D380" i="8"/>
  <c r="E360" i="8"/>
  <c r="F29" i="8"/>
  <c r="G29" i="8" s="1"/>
  <c r="I242" i="8"/>
  <c r="B228" i="8"/>
  <c r="D291" i="8"/>
  <c r="F371" i="8"/>
  <c r="G371" i="8" s="1"/>
  <c r="I364" i="8"/>
  <c r="B193" i="8"/>
  <c r="B209" i="8"/>
  <c r="E379" i="8"/>
  <c r="C71" i="8"/>
  <c r="I160" i="8"/>
  <c r="C380" i="8"/>
  <c r="C203" i="8"/>
  <c r="I43" i="8"/>
  <c r="H391" i="8"/>
  <c r="B336" i="8"/>
  <c r="H98" i="8"/>
  <c r="D28" i="8"/>
  <c r="F55" i="8"/>
  <c r="G55" i="8" s="1"/>
  <c r="I220" i="8"/>
  <c r="H297" i="8"/>
  <c r="E120" i="8"/>
  <c r="C109" i="8"/>
  <c r="D121" i="8"/>
  <c r="C270" i="8"/>
  <c r="B240" i="8"/>
  <c r="F366" i="8"/>
  <c r="G366" i="8" s="1"/>
  <c r="D347" i="8"/>
  <c r="E277" i="8"/>
  <c r="D374" i="8"/>
  <c r="I286" i="8"/>
  <c r="B391" i="8"/>
  <c r="F306" i="8"/>
  <c r="G306" i="8" s="1"/>
  <c r="E372" i="8"/>
  <c r="B333" i="8"/>
  <c r="H235" i="8"/>
  <c r="H59" i="8"/>
  <c r="D308" i="8"/>
  <c r="F320" i="8"/>
  <c r="G320" i="8" s="1"/>
  <c r="I363" i="8"/>
  <c r="I136" i="8"/>
  <c r="C175" i="8"/>
  <c r="I377" i="8"/>
  <c r="H37" i="8"/>
  <c r="C103" i="8"/>
  <c r="E311" i="8"/>
  <c r="C205" i="8"/>
  <c r="H379" i="8"/>
  <c r="B208" i="8"/>
  <c r="H189" i="8"/>
  <c r="H295" i="8"/>
  <c r="H268" i="8"/>
  <c r="E243" i="8"/>
  <c r="I311" i="8"/>
  <c r="C252" i="8"/>
  <c r="D26" i="8"/>
  <c r="C325" i="8"/>
  <c r="C88" i="8"/>
  <c r="I255" i="8"/>
  <c r="I308" i="8"/>
  <c r="B138" i="8"/>
  <c r="F226" i="8"/>
  <c r="G226" i="8" s="1"/>
  <c r="H43" i="8"/>
  <c r="F27" i="8"/>
  <c r="G27" i="8" s="1"/>
  <c r="B99" i="8"/>
  <c r="B189" i="8"/>
  <c r="I360" i="8"/>
  <c r="I367" i="8"/>
  <c r="B368" i="8"/>
  <c r="D111" i="8"/>
  <c r="H193" i="8"/>
  <c r="C179" i="8"/>
  <c r="E255" i="8"/>
  <c r="C351" i="8"/>
  <c r="E125" i="8"/>
  <c r="I314" i="8"/>
  <c r="F204" i="8"/>
  <c r="G204" i="8" s="1"/>
  <c r="E370" i="8"/>
  <c r="H296" i="8"/>
  <c r="B345" i="8"/>
  <c r="H177" i="8"/>
  <c r="B121" i="8"/>
  <c r="D116" i="8"/>
  <c r="H5" i="8"/>
  <c r="H120" i="8"/>
  <c r="B176" i="8"/>
  <c r="C253" i="8"/>
  <c r="E85" i="8"/>
  <c r="D12" i="8"/>
  <c r="H151" i="8"/>
  <c r="C66" i="8"/>
  <c r="H356" i="8"/>
  <c r="F319" i="8"/>
  <c r="G319" i="8" s="1"/>
  <c r="H87" i="8"/>
  <c r="I305" i="8"/>
  <c r="D181" i="8"/>
  <c r="E168" i="8"/>
  <c r="I291" i="8"/>
  <c r="D71" i="8"/>
  <c r="C195" i="8"/>
  <c r="H118" i="8"/>
  <c r="B268" i="8"/>
  <c r="E109" i="8"/>
  <c r="C162" i="8"/>
  <c r="D314" i="8"/>
  <c r="B75" i="8"/>
  <c r="C192" i="8"/>
  <c r="I37" i="8"/>
  <c r="I261" i="8"/>
  <c r="I211" i="8"/>
  <c r="I169" i="8"/>
  <c r="F344" i="8"/>
  <c r="G344" i="8" s="1"/>
  <c r="H237" i="8"/>
  <c r="C158" i="8"/>
  <c r="E89" i="8"/>
  <c r="D242" i="8"/>
  <c r="F260" i="8"/>
  <c r="G260" i="8" s="1"/>
  <c r="D136" i="8"/>
  <c r="I223" i="8"/>
  <c r="C334" i="8"/>
  <c r="F186" i="8"/>
  <c r="G186" i="8" s="1"/>
  <c r="B337" i="8"/>
  <c r="B301" i="8"/>
  <c r="C189" i="8"/>
  <c r="D48" i="8"/>
  <c r="H309" i="8"/>
  <c r="H160" i="8"/>
  <c r="C229" i="8"/>
  <c r="C72" i="8"/>
  <c r="H249" i="8"/>
  <c r="I69" i="8"/>
  <c r="I146" i="8"/>
  <c r="C363" i="8"/>
  <c r="E343" i="8"/>
  <c r="F9" i="8"/>
  <c r="G9" i="8" s="1"/>
  <c r="B18" i="8"/>
  <c r="E227" i="8"/>
  <c r="C15" i="8"/>
  <c r="H114" i="8"/>
  <c r="C40" i="8"/>
  <c r="F362" i="8"/>
  <c r="G362" i="8" s="1"/>
  <c r="B362" i="8"/>
  <c r="E57" i="8"/>
  <c r="I187" i="8"/>
  <c r="D359" i="8"/>
  <c r="E73" i="8"/>
  <c r="I100" i="8"/>
  <c r="H191" i="8"/>
  <c r="B68" i="8"/>
  <c r="E319" i="8"/>
  <c r="D132" i="8"/>
  <c r="F146" i="8"/>
  <c r="G146" i="8" s="1"/>
  <c r="C108" i="8"/>
  <c r="E375" i="8"/>
  <c r="I62" i="8"/>
  <c r="B207" i="8"/>
  <c r="C185" i="8"/>
  <c r="I24" i="8"/>
  <c r="F248" i="8"/>
  <c r="G248" i="8" s="1"/>
  <c r="E250" i="8"/>
  <c r="B390" i="8"/>
  <c r="I83" i="8"/>
  <c r="C181" i="8"/>
  <c r="I265" i="8"/>
  <c r="H26" i="8"/>
  <c r="I260" i="8"/>
  <c r="D29" i="8"/>
  <c r="D172" i="8"/>
  <c r="I302" i="8"/>
  <c r="H96" i="8"/>
  <c r="E62" i="8"/>
  <c r="D364" i="8"/>
  <c r="F252" i="8"/>
  <c r="G252" i="8" s="1"/>
  <c r="B102" i="8"/>
  <c r="E20" i="8"/>
  <c r="E13" i="8"/>
  <c r="C199" i="8"/>
  <c r="D82" i="8"/>
  <c r="H65" i="8"/>
  <c r="C139" i="8"/>
  <c r="F21" i="8"/>
  <c r="G21" i="8" s="1"/>
  <c r="H152" i="8"/>
  <c r="I2" i="8" l="1"/>
  <c r="G1" i="8"/>
  <c r="G2" i="8"/>
  <c r="H1" i="8" s="1"/>
  <c r="E2" i="8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30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  <bk>
      <extLst>
        <ext uri="{3e2802c4-a4d2-4d8b-9148-e3be6c30e623}">
          <xlrd:rvb i="115"/>
        </ext>
      </extLst>
    </bk>
    <bk>
      <extLst>
        <ext uri="{3e2802c4-a4d2-4d8b-9148-e3be6c30e623}">
          <xlrd:rvb i="116"/>
        </ext>
      </extLst>
    </bk>
    <bk>
      <extLst>
        <ext uri="{3e2802c4-a4d2-4d8b-9148-e3be6c30e623}">
          <xlrd:rvb i="117"/>
        </ext>
      </extLst>
    </bk>
    <bk>
      <extLst>
        <ext uri="{3e2802c4-a4d2-4d8b-9148-e3be6c30e623}">
          <xlrd:rvb i="118"/>
        </ext>
      </extLst>
    </bk>
    <bk>
      <extLst>
        <ext uri="{3e2802c4-a4d2-4d8b-9148-e3be6c30e623}">
          <xlrd:rvb i="119"/>
        </ext>
      </extLst>
    </bk>
    <bk>
      <extLst>
        <ext uri="{3e2802c4-a4d2-4d8b-9148-e3be6c30e623}">
          <xlrd:rvb i="120"/>
        </ext>
      </extLst>
    </bk>
    <bk>
      <extLst>
        <ext uri="{3e2802c4-a4d2-4d8b-9148-e3be6c30e623}">
          <xlrd:rvb i="121"/>
        </ext>
      </extLst>
    </bk>
    <bk>
      <extLst>
        <ext uri="{3e2802c4-a4d2-4d8b-9148-e3be6c30e623}">
          <xlrd:rvb i="122"/>
        </ext>
      </extLst>
    </bk>
    <bk>
      <extLst>
        <ext uri="{3e2802c4-a4d2-4d8b-9148-e3be6c30e623}">
          <xlrd:rvb i="123"/>
        </ext>
      </extLst>
    </bk>
    <bk>
      <extLst>
        <ext uri="{3e2802c4-a4d2-4d8b-9148-e3be6c30e623}">
          <xlrd:rvb i="124"/>
        </ext>
      </extLst>
    </bk>
    <bk>
      <extLst>
        <ext uri="{3e2802c4-a4d2-4d8b-9148-e3be6c30e623}">
          <xlrd:rvb i="125"/>
        </ext>
      </extLst>
    </bk>
    <bk>
      <extLst>
        <ext uri="{3e2802c4-a4d2-4d8b-9148-e3be6c30e623}">
          <xlrd:rvb i="126"/>
        </ext>
      </extLst>
    </bk>
    <bk>
      <extLst>
        <ext uri="{3e2802c4-a4d2-4d8b-9148-e3be6c30e623}">
          <xlrd:rvb i="127"/>
        </ext>
      </extLst>
    </bk>
    <bk>
      <extLst>
        <ext uri="{3e2802c4-a4d2-4d8b-9148-e3be6c30e623}">
          <xlrd:rvb i="128"/>
        </ext>
      </extLst>
    </bk>
    <bk>
      <extLst>
        <ext uri="{3e2802c4-a4d2-4d8b-9148-e3be6c30e623}">
          <xlrd:rvb i="129"/>
        </ext>
      </extLst>
    </bk>
  </futureMetadata>
  <valueMetadata count="130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  <bk>
      <rc t="1" v="126"/>
    </bk>
    <bk>
      <rc t="1" v="127"/>
    </bk>
    <bk>
      <rc t="1" v="128"/>
    </bk>
    <bk>
      <rc t="1" v="129"/>
    </bk>
  </valueMetadata>
</metadata>
</file>

<file path=xl/sharedStrings.xml><?xml version="1.0" encoding="utf-8"?>
<sst xmlns="http://schemas.openxmlformats.org/spreadsheetml/2006/main" count="1401" uniqueCount="1258">
  <si>
    <t>TruLink PTC</t>
  </si>
  <si>
    <t>TruLink CTC</t>
  </si>
  <si>
    <t xml:space="preserve">Description </t>
  </si>
  <si>
    <t>TruLink PN</t>
  </si>
  <si>
    <t>List Price</t>
  </si>
  <si>
    <t>Quantity</t>
  </si>
  <si>
    <t>Total List</t>
  </si>
  <si>
    <t>Labor (mins)</t>
  </si>
  <si>
    <t>Labor Hours</t>
  </si>
  <si>
    <t>Pipe Blue</t>
  </si>
  <si>
    <t>TP1-20-BLUE</t>
  </si>
  <si>
    <t>TP1-25-BLUE</t>
  </si>
  <si>
    <t>TP1-32-BLUE</t>
  </si>
  <si>
    <t>TP1-40-BLUE</t>
  </si>
  <si>
    <t>TP1-50-BLUE</t>
  </si>
  <si>
    <t>TP1-63-BLUE</t>
  </si>
  <si>
    <t>Pipe Black</t>
  </si>
  <si>
    <t>20mm - Tubing Black (16ft Length)</t>
  </si>
  <si>
    <t>TP1-20-BLACK</t>
  </si>
  <si>
    <t>25mm - Tubing Black (16ft Length)</t>
  </si>
  <si>
    <t>TP1-25-BLACK</t>
  </si>
  <si>
    <t>32mm - Tubing Black (16ft Length)</t>
  </si>
  <si>
    <t>TP1-32-BLACK</t>
  </si>
  <si>
    <t>40mm - Tubing Black (16ft Length)</t>
  </si>
  <si>
    <t>TP1-40-BLACK</t>
  </si>
  <si>
    <t>50mm - Tubing Black (16ft Length)</t>
  </si>
  <si>
    <t>TP1-50-BLACK</t>
  </si>
  <si>
    <t>63mm - Tubing Black (16ft Length)</t>
  </si>
  <si>
    <t>TP1-63-BLACK</t>
  </si>
  <si>
    <t>Pipe Grey</t>
  </si>
  <si>
    <t>20mm - Tubing Grey (16ft Length)</t>
  </si>
  <si>
    <t>TP1-20-GREY</t>
  </si>
  <si>
    <t>25mm - Tubing Grey (16ft Length)</t>
  </si>
  <si>
    <t>TP1-25-GREY</t>
  </si>
  <si>
    <t>32mm - Tubing Grey (16ft Length)</t>
  </si>
  <si>
    <t>TP1-32-GREY</t>
  </si>
  <si>
    <t>40mm - Tubing Grey (16ft Length)</t>
  </si>
  <si>
    <t>TP1-40-GREY</t>
  </si>
  <si>
    <t>50mm - Tubing Grey (16ft Length)</t>
  </si>
  <si>
    <t>TP1-50-GREY</t>
  </si>
  <si>
    <t>63mm - Tubing Grey (16ft Length)</t>
  </si>
  <si>
    <t>TP1-63-GREY</t>
  </si>
  <si>
    <t>Pipe Green</t>
  </si>
  <si>
    <t>20mm - Tubing Green (16ft Length)</t>
  </si>
  <si>
    <t>TP1-20-GREEN</t>
  </si>
  <si>
    <t>25mm - Tubing Green (16ft Length)</t>
  </si>
  <si>
    <t>TP1-25-GREEN</t>
  </si>
  <si>
    <t>32mm - Tubing Green (16ft Length)</t>
  </si>
  <si>
    <t>TP1-32-GREEN</t>
  </si>
  <si>
    <t>40mm - Tubing Green (16ft Length)</t>
  </si>
  <si>
    <t>TP1-40-GREEN</t>
  </si>
  <si>
    <t>50mm - Tubing Green (16ft Length)</t>
  </si>
  <si>
    <t>TP1-50-GREEN</t>
  </si>
  <si>
    <t>63mm - Tubing Green (16ft Length)</t>
  </si>
  <si>
    <t>TP1-63-GREEN</t>
  </si>
  <si>
    <t>Straight Male Adapter</t>
  </si>
  <si>
    <t>Straight male adapter 20mm x 1/2" MNPT</t>
  </si>
  <si>
    <t>TP3-20-08M</t>
  </si>
  <si>
    <t>Straight male adapter 20mm x 3/4" MNPT</t>
  </si>
  <si>
    <t>TP3-20-12M</t>
  </si>
  <si>
    <t>Straight male adapter 25mm x 3/4" MNPT</t>
  </si>
  <si>
    <t>TP3-25-12M</t>
  </si>
  <si>
    <t>Straight male adapter 25mm x 1" MNPT</t>
  </si>
  <si>
    <t>TP3-25-16M</t>
  </si>
  <si>
    <t>Straight male adapter 32mm x 1" MNPT</t>
  </si>
  <si>
    <t>TP3-32-16M</t>
  </si>
  <si>
    <t>Straight male adapter 32mm x 1-1/2" MNPT</t>
  </si>
  <si>
    <t>TP3-32-24M</t>
  </si>
  <si>
    <t>Straight male adapter 40mm x 1-1/2" MNPT</t>
  </si>
  <si>
    <t>TP3-40-24M</t>
  </si>
  <si>
    <t>Straight male adapter 50mm x 1-1/2" MNPT</t>
  </si>
  <si>
    <t>TP3-50-24M</t>
  </si>
  <si>
    <t>Straight male adapter 50mm x 2" MNPT</t>
  </si>
  <si>
    <t>TP3-50-32M</t>
  </si>
  <si>
    <t>Straight male adapter 63mm x 2" MNPT</t>
  </si>
  <si>
    <t>TP3-63-32M</t>
  </si>
  <si>
    <t>Straight male adapter 63mm x 2 -1/2" MNPT</t>
  </si>
  <si>
    <t>TP3-63-40M</t>
  </si>
  <si>
    <t>Straight Female Adaper</t>
  </si>
  <si>
    <t>Straight female adapter 20mm x 1/2" FNPT</t>
  </si>
  <si>
    <t>TP3-20-08F</t>
  </si>
  <si>
    <t>Straight female adapter 25mm x 1" FNPT</t>
  </si>
  <si>
    <t>TP3-25-16F</t>
  </si>
  <si>
    <t>Straight female adapter 32mm x 1" FNPT</t>
  </si>
  <si>
    <t>TP3-32-16F</t>
  </si>
  <si>
    <t>Straight female adapter 40mm x 1 -1/2" FNPT</t>
  </si>
  <si>
    <t>TP3-40-24F</t>
  </si>
  <si>
    <t>Straight female adapter 50mm x 2" FNPT</t>
  </si>
  <si>
    <t>TP3-50-32F</t>
  </si>
  <si>
    <t>Straight Union</t>
  </si>
  <si>
    <t>Straight Union Connector 20mm</t>
  </si>
  <si>
    <t>TP2-20</t>
  </si>
  <si>
    <t>Straight Union Connector 25mm</t>
  </si>
  <si>
    <t>TP2-25</t>
  </si>
  <si>
    <t>Straight Union Connector 32mm</t>
  </si>
  <si>
    <t>TP2-32</t>
  </si>
  <si>
    <t>Straight Union Connector 40mm</t>
  </si>
  <si>
    <t>TP2-40</t>
  </si>
  <si>
    <t>Straight Union Connector 50mm</t>
  </si>
  <si>
    <t>TP2-50</t>
  </si>
  <si>
    <t>Straight Union Connector 63mm</t>
  </si>
  <si>
    <t>TP2-63</t>
  </si>
  <si>
    <t>Straight Union w/ Ports</t>
  </si>
  <si>
    <t>Straight Union Connector 20mm w/ 1/2" FNPT Ports</t>
  </si>
  <si>
    <t>TP2-20-08F</t>
  </si>
  <si>
    <t>Straight Union Connector 25mm w/ 1/2" FNPT Ports</t>
  </si>
  <si>
    <t>TP2-25-08F</t>
  </si>
  <si>
    <t>Straight Union Connector 32mm w/ 1/2" FNPT Ports</t>
  </si>
  <si>
    <t>TP2-32-08F</t>
  </si>
  <si>
    <t>Straight Union Connector 40mm w/ 1/2" FNPT Ports</t>
  </si>
  <si>
    <t>TP2-40-08F</t>
  </si>
  <si>
    <t>Straight Union Connector 50mm w/ 1/2" FNPT Ports</t>
  </si>
  <si>
    <t>TP2-50-08F</t>
  </si>
  <si>
    <t>Straight Union Connector 63mm w/ 1/2" FNPT Ports</t>
  </si>
  <si>
    <t>TP2-63-08F</t>
  </si>
  <si>
    <t>90° Elbow</t>
  </si>
  <si>
    <t>90˚ Union Elbow 20mm</t>
  </si>
  <si>
    <t>TP6-20</t>
  </si>
  <si>
    <t>90˚ Union Elbow 25mm</t>
  </si>
  <si>
    <t>TP6-25</t>
  </si>
  <si>
    <t>90˚ Union Elbow 32mm</t>
  </si>
  <si>
    <t>TP6-32</t>
  </si>
  <si>
    <t>90˚ Union Elbow 40mm</t>
  </si>
  <si>
    <t>TP6-40</t>
  </si>
  <si>
    <t>90˚ Union Elbow 50mm</t>
  </si>
  <si>
    <t>TP6-50</t>
  </si>
  <si>
    <t>90˚ Union Elbow 63mm</t>
  </si>
  <si>
    <t>TP6-63</t>
  </si>
  <si>
    <t>90° Elbow X NPT</t>
  </si>
  <si>
    <t>90˚ Street Elbow 20mm x 1/2" MNPT</t>
  </si>
  <si>
    <t>TP6-20-08M</t>
  </si>
  <si>
    <t>90˚ Street Elbow 20mm x 3/4" MNPT</t>
  </si>
  <si>
    <t>TP6-20-12M</t>
  </si>
  <si>
    <t>90˚ Street Elbow 25mm x 3/4" MNPT</t>
  </si>
  <si>
    <t>TP6-25-12M</t>
  </si>
  <si>
    <t>90˚ Street Elbow 25mm x 1" MNPT</t>
  </si>
  <si>
    <t>TP6-25-16M</t>
  </si>
  <si>
    <t>90˚ Street Elbow 32mm x 1" MNPT</t>
  </si>
  <si>
    <t>TP6-32-16M</t>
  </si>
  <si>
    <t>90˚ Street Elbow 40mm x 1-1/2" MNPT</t>
  </si>
  <si>
    <t>TP6-40-24M</t>
  </si>
  <si>
    <t>90˚ Street Elbow 50mm x 1-1/2" MNPT</t>
  </si>
  <si>
    <t>TP6-50-24M</t>
  </si>
  <si>
    <t>90˚ Street Elbow 50mm x 2" MNPT</t>
  </si>
  <si>
    <t>TP6-50-32M</t>
  </si>
  <si>
    <t>90˚ Street Elbow 63mm x 2" MNPT</t>
  </si>
  <si>
    <t>TP6-63-32M</t>
  </si>
  <si>
    <t>90˚ Street Elbow 63mm x 2-1/2" MNPT</t>
  </si>
  <si>
    <t>TP6-63-40M</t>
  </si>
  <si>
    <t>45° Elbow</t>
  </si>
  <si>
    <t xml:space="preserve"> 45˚ Union Elbow 20mm</t>
  </si>
  <si>
    <t>TP8-20</t>
  </si>
  <si>
    <t xml:space="preserve"> 45˚ Union Elbow 25mm</t>
  </si>
  <si>
    <t>TP8-25</t>
  </si>
  <si>
    <t xml:space="preserve"> 45˚ Union Elbow 32mm</t>
  </si>
  <si>
    <t>TP8-32</t>
  </si>
  <si>
    <t xml:space="preserve"> 45˚ Union Elbow 40mm</t>
  </si>
  <si>
    <t>TP8-40</t>
  </si>
  <si>
    <t xml:space="preserve"> 45˚ Union Elbow 50mm</t>
  </si>
  <si>
    <t>TP8-50</t>
  </si>
  <si>
    <t xml:space="preserve"> 45˚ Union Elbow 63mm</t>
  </si>
  <si>
    <t>TP8-63</t>
  </si>
  <si>
    <t>Equal Tee</t>
  </si>
  <si>
    <t>Junction Tee 20mm</t>
  </si>
  <si>
    <t>TP9-20</t>
  </si>
  <si>
    <t>Junction Tee 25mm</t>
  </si>
  <si>
    <t>TP9-25</t>
  </si>
  <si>
    <t>Junction Tee 32mm</t>
  </si>
  <si>
    <t>TP9-32</t>
  </si>
  <si>
    <t>Junction Tee 40mm</t>
  </si>
  <si>
    <t>TP9-40</t>
  </si>
  <si>
    <t>Junction Tee 50mm</t>
  </si>
  <si>
    <t>TP9-50</t>
  </si>
  <si>
    <t>Junction Tee 63mm</t>
  </si>
  <si>
    <t>TP9-63</t>
  </si>
  <si>
    <t>Reducing Tee</t>
  </si>
  <si>
    <t xml:space="preserve">Outlet Reducing Tee with Water Trap 20mm x 20mm </t>
  </si>
  <si>
    <t>TP10-20-20</t>
  </si>
  <si>
    <t xml:space="preserve">Outlet Reducing Tee with Water Trap 25mm x 20mm </t>
  </si>
  <si>
    <t>TP10-25-20</t>
  </si>
  <si>
    <t xml:space="preserve">Outlet Reducing Tee with Water Trap 32mm x 20mm </t>
  </si>
  <si>
    <t>TP10-32-20</t>
  </si>
  <si>
    <t xml:space="preserve">Outlet Reducing Tee with Water Trap 32mm x 25mm </t>
  </si>
  <si>
    <t>TP10-32-25</t>
  </si>
  <si>
    <t>Outlet Reducing Tee with Water Trap 40mm x 20mm</t>
  </si>
  <si>
    <t>TP10-40-20</t>
  </si>
  <si>
    <t>Outlet Reducing Tee with Water Trap 40mm x 25mm</t>
  </si>
  <si>
    <t>TP10-40-25</t>
  </si>
  <si>
    <t xml:space="preserve">Outlet Reducing Tee with Water Trap 50mm x 20mm </t>
  </si>
  <si>
    <t>TP10-50-20</t>
  </si>
  <si>
    <t>Outlet Reducing Tee with Water Trap 50mm x 25mm</t>
  </si>
  <si>
    <t>TP10-50-25</t>
  </si>
  <si>
    <t xml:space="preserve">Outlet Reducing Tee with Water Trap 50mm x 32mm </t>
  </si>
  <si>
    <t>TP10-50-32</t>
  </si>
  <si>
    <t xml:space="preserve">Outlet Reducing Tee with Water Trap 63mm x 20mm </t>
  </si>
  <si>
    <t>TP10-63-20</t>
  </si>
  <si>
    <t xml:space="preserve">Outlet Reducing Tee with Water Trap 63mm x 25mm </t>
  </si>
  <si>
    <t>TP10-63-25</t>
  </si>
  <si>
    <t xml:space="preserve">Outlet Reducing Tee with Water Trap 63mm x 32mm </t>
  </si>
  <si>
    <t>TP10-63-32</t>
  </si>
  <si>
    <t>Saddle Clamp Reducer</t>
  </si>
  <si>
    <t>Outlet Saddle Clamp Reducers 32mm to 20mm</t>
  </si>
  <si>
    <t>TP13-32-20</t>
  </si>
  <si>
    <t>Outlet Saddle Clamp Reducers 32mm to 25mm</t>
  </si>
  <si>
    <t>TP13-32-25</t>
  </si>
  <si>
    <t>Outlet Saddle Clamp Reducers 40mm to 20mm</t>
  </si>
  <si>
    <t>TP13-40-20</t>
  </si>
  <si>
    <t>Outlet Saddle Clamp Reducers 40mm to 25mm</t>
  </si>
  <si>
    <t>TP13-40-25</t>
  </si>
  <si>
    <t>Outlet Saddle Clamp Reducers 50mm to 20mm</t>
  </si>
  <si>
    <t>TP13-50-20</t>
  </si>
  <si>
    <t>Outlet Saddle Clamp Reducers 50mm to 25mm</t>
  </si>
  <si>
    <t>TP13-50-25</t>
  </si>
  <si>
    <t>Outlet Saddle Clamp Reducers 63mm to 20mm</t>
  </si>
  <si>
    <t>TP13-63-20</t>
  </si>
  <si>
    <t>Outlet Saddle Clamp Reducers 63mm to 25mm</t>
  </si>
  <si>
    <t>TP13-63-25</t>
  </si>
  <si>
    <t>Outlet Saddle Clamp Reducers 25mm x 1/2" FNPT</t>
  </si>
  <si>
    <t>TP13-25-08F</t>
  </si>
  <si>
    <t>Outlet Saddle Clamp Reducers 32mm x 1/2" FNPT</t>
  </si>
  <si>
    <t>TP13-32-08F</t>
  </si>
  <si>
    <t>Outlet Saddle Clamp Reducers 40mm x 1/2" FNPT</t>
  </si>
  <si>
    <t>TP13-40-08F</t>
  </si>
  <si>
    <t>Outlet Saddle Clamp Reducers 50mm x 1/2" FNPT</t>
  </si>
  <si>
    <t>TP13-50-08F</t>
  </si>
  <si>
    <t>Outlet Saddle Clamp Reducers 63mm x 1/2" FNPT</t>
  </si>
  <si>
    <t>TP13-63-08F</t>
  </si>
  <si>
    <t>Drill Bit</t>
  </si>
  <si>
    <t>Saddle Drill Bit 25mm to 32mm</t>
  </si>
  <si>
    <t>Saddle Drill Bit 40mm to 63mm</t>
  </si>
  <si>
    <t>Drill Jig</t>
  </si>
  <si>
    <t xml:space="preserve">Saddle Drill Jig 25mm &amp; 32mm </t>
  </si>
  <si>
    <t>Plug Cap</t>
  </si>
  <si>
    <t>Plug Cap 20mm</t>
  </si>
  <si>
    <t>TP20-20</t>
  </si>
  <si>
    <t>Plug Cap 25mm</t>
  </si>
  <si>
    <t>TP20-25</t>
  </si>
  <si>
    <t>Plug Cap 32mm</t>
  </si>
  <si>
    <t>TP20-32</t>
  </si>
  <si>
    <t>Plug Cap 40mm</t>
  </si>
  <si>
    <t>TP20-40</t>
  </si>
  <si>
    <t>Plug Cap 50mm</t>
  </si>
  <si>
    <t>TP20-50</t>
  </si>
  <si>
    <t>Plug Cap 63mm</t>
  </si>
  <si>
    <t>TP20-63</t>
  </si>
  <si>
    <t>Reducing Stem Adapter</t>
  </si>
  <si>
    <t>Reducing Stem Adapter 25mm x 20mm</t>
  </si>
  <si>
    <t>TP21-25-20</t>
  </si>
  <si>
    <t>Reducing Stem Adapter 32mm x 20mm</t>
  </si>
  <si>
    <t>TP21-32-20</t>
  </si>
  <si>
    <t>Reducing Stem Adapter 32mm x 25mm</t>
  </si>
  <si>
    <t>TP21-32-25</t>
  </si>
  <si>
    <t>Reducing Stem Adapter 40mm x 20mm</t>
  </si>
  <si>
    <t>TP21-40-20</t>
  </si>
  <si>
    <t>Reducing Stem Adapter 40mm x 25mm</t>
  </si>
  <si>
    <t>TP21-40-25</t>
  </si>
  <si>
    <t>Reducing Stem Adapter 40mm x 32mm</t>
  </si>
  <si>
    <t>TP21-40-32</t>
  </si>
  <si>
    <t>Reducing Stem Adapter 50mm x 25mm</t>
  </si>
  <si>
    <t>TP21-50-25</t>
  </si>
  <si>
    <t>Reducing Stem Adapter 50mm x 32mm</t>
  </si>
  <si>
    <t>TP21-50-32</t>
  </si>
  <si>
    <t>Reducing Stem Adapter 50mm x 40mm</t>
  </si>
  <si>
    <t>TP21-50-40</t>
  </si>
  <si>
    <t>Reducing Stem Adapter 63mm x 40mm</t>
  </si>
  <si>
    <t>TP21-63-40</t>
  </si>
  <si>
    <t>Reducing Stem Adapter 63mm x 50mm</t>
  </si>
  <si>
    <t>TP21-63-50</t>
  </si>
  <si>
    <t>Stem adapter X NPT</t>
  </si>
  <si>
    <t xml:space="preserve">Stem Adapter 20mm x 1/2" FNPT </t>
  </si>
  <si>
    <t>TP22-20-08F</t>
  </si>
  <si>
    <t>Stem Adapter 20mm x 1/2" MNPT</t>
  </si>
  <si>
    <t>TP22-20-08M</t>
  </si>
  <si>
    <t>Stem Adapter 20mm x 3/4" MNPT</t>
  </si>
  <si>
    <t>TP22-20-12M</t>
  </si>
  <si>
    <t>Stem Adapter 25mm x 1/2" MNPT</t>
  </si>
  <si>
    <t>TP22-25-08M</t>
  </si>
  <si>
    <t>Stem Adapter 25mm x 3/4" MNPT</t>
  </si>
  <si>
    <t>TP22-25-12M</t>
  </si>
  <si>
    <t>Stem Adapter 25mm x 1" MNPT</t>
  </si>
  <si>
    <t>TP22-25-16M</t>
  </si>
  <si>
    <t>Stem Adapter 32mm x 1" MNPT</t>
  </si>
  <si>
    <t>TP22-32-16M</t>
  </si>
  <si>
    <t>Stem Adapter 32mm x 1-1/2" MNPT</t>
  </si>
  <si>
    <t>TP22-32-24M</t>
  </si>
  <si>
    <t>Stem Adapter 40mm x 1-1/2" MNPT</t>
  </si>
  <si>
    <t>TP22-40-24M</t>
  </si>
  <si>
    <t>Stem Adapter 50mm x 1-1/2" MNPT</t>
  </si>
  <si>
    <t>TP22-50-24M</t>
  </si>
  <si>
    <t>Stem Adapter 50mm x 2" MNPT</t>
  </si>
  <si>
    <t>TP22-50-32M</t>
  </si>
  <si>
    <t>Stem Adapter 63mm x 2" MNPT</t>
  </si>
  <si>
    <t>TP22-63-32M</t>
  </si>
  <si>
    <t>Stem Adapter 63mm x 2-1/2" MNPT</t>
  </si>
  <si>
    <t>TP22-63-40M</t>
  </si>
  <si>
    <t>Ball Valve</t>
  </si>
  <si>
    <t>Ball Valve 20mm Tube-to-Tube (Includes Valve and 2 Threaded Adapters)</t>
  </si>
  <si>
    <t>TP25-20</t>
  </si>
  <si>
    <t>Ball Valve 25mm Tube-to-Tube (Includes Valve and 2 Threaded Adapters)</t>
  </si>
  <si>
    <t>TP25-25</t>
  </si>
  <si>
    <t>Ball Valve 32mm Tube-to-Tube (Includes Valve and 2 Threaded Adapters)</t>
  </si>
  <si>
    <t>TP25-32</t>
  </si>
  <si>
    <t>Ball Valve 40mm Tube-to-Tube (Includes Valve and 2 Threaded Adapters)</t>
  </si>
  <si>
    <t>TP25-40</t>
  </si>
  <si>
    <t>Ball Valve 50mm Tube-to-Tube (Includes Valve and 2 Threaded Adapters)</t>
  </si>
  <si>
    <t>TP25-50</t>
  </si>
  <si>
    <t>Ball Valve 63mm Tube-to-Tube (Includes Valve and 2 Threaded Adapters)</t>
  </si>
  <si>
    <t>TP25-63</t>
  </si>
  <si>
    <t>Manifolds, Single Port</t>
  </si>
  <si>
    <t>1 Port MAN-08F</t>
  </si>
  <si>
    <t>TPMFD-1-08F</t>
  </si>
  <si>
    <t>1 Port MAN-12F</t>
  </si>
  <si>
    <t>TPMFD-1-12F</t>
  </si>
  <si>
    <t>1 Port MAN-20mm</t>
  </si>
  <si>
    <t>TPMFD-1-20</t>
  </si>
  <si>
    <t>1 Port MAN-25mm</t>
  </si>
  <si>
    <t>TPMFD-1-25</t>
  </si>
  <si>
    <t>1 Port MAN VLV-20mm</t>
  </si>
  <si>
    <t>TPMFD-1-V-20</t>
  </si>
  <si>
    <t>1 Port MAN VLV-25mm</t>
  </si>
  <si>
    <t>TPMFD-1-V-25</t>
  </si>
  <si>
    <t>Manifolds, Dual Port</t>
  </si>
  <si>
    <t>2 Port MAN-08F</t>
  </si>
  <si>
    <t>TPMFD-2-08F</t>
  </si>
  <si>
    <t>2 Port MAN-12F</t>
  </si>
  <si>
    <t>TPMFD-2-12F</t>
  </si>
  <si>
    <t>2 Port MAN-20mm</t>
  </si>
  <si>
    <t>TPMFD-2-20</t>
  </si>
  <si>
    <t>2 Port MAN-25mm</t>
  </si>
  <si>
    <t>TPMFD-2-25</t>
  </si>
  <si>
    <t>2 Port MAN VLV-20mm</t>
  </si>
  <si>
    <t>TPMFD-2-V-20</t>
  </si>
  <si>
    <t>2 Port MAN VLV-25mm</t>
  </si>
  <si>
    <t>TPMFD-2-V-25</t>
  </si>
  <si>
    <t>Manifolds, Quad Port</t>
  </si>
  <si>
    <t>4 Port MAN-08F</t>
  </si>
  <si>
    <t>TPMFD-4-08F</t>
  </si>
  <si>
    <t>4 Port MAN-12F</t>
  </si>
  <si>
    <t>TPMFD-4-12F</t>
  </si>
  <si>
    <t>4 Port MAN-20mm</t>
  </si>
  <si>
    <t>TPMFD-4-20</t>
  </si>
  <si>
    <t>4 Port MAN-25mm</t>
  </si>
  <si>
    <t>TPMFD-4-25</t>
  </si>
  <si>
    <t>4 Port MAN VLV-20mm</t>
  </si>
  <si>
    <t>TPMFD-4-V-20</t>
  </si>
  <si>
    <t>4 Port MAN VLV-25mm</t>
  </si>
  <si>
    <t>TPMFD-4-V-25</t>
  </si>
  <si>
    <t>Manifold Plug</t>
  </si>
  <si>
    <t>Plug 1/2"NPT</t>
  </si>
  <si>
    <t>Threaded Valves</t>
  </si>
  <si>
    <t>Ball Valve, Lockable 1/2" FNPT</t>
  </si>
  <si>
    <t>TP26-08F</t>
  </si>
  <si>
    <t>Ball Valve, Lockable 3/4" FNPT</t>
  </si>
  <si>
    <t>TP26-12F</t>
  </si>
  <si>
    <t>Ball Valve, Lockable 1" FNPT</t>
  </si>
  <si>
    <t>TP26-16F</t>
  </si>
  <si>
    <t>Ball Valve, Lockable 1-1/2" FNPT</t>
  </si>
  <si>
    <t>TP26-24F</t>
  </si>
  <si>
    <t>Ball Valve, Lockable 2" FNPT</t>
  </si>
  <si>
    <t>TP26-32F</t>
  </si>
  <si>
    <t>Ball Valve, Lockable 2-1/2" FNPT</t>
  </si>
  <si>
    <t>TP26-40F</t>
  </si>
  <si>
    <t>Mini Ball Valve</t>
  </si>
  <si>
    <t>3/8" MxF Ball Valve</t>
  </si>
  <si>
    <t>TPMF-06-06</t>
  </si>
  <si>
    <t>1/2" FxF Ball Valve</t>
  </si>
  <si>
    <t>TPFF-08-08</t>
  </si>
  <si>
    <t>1/2" MxF Ball Valve</t>
  </si>
  <si>
    <t>TPMF-08-08</t>
  </si>
  <si>
    <t>Lockable Exhausting Valves</t>
  </si>
  <si>
    <t>Lockable Exhausting, Safety Valve 1/2" FNPT</t>
  </si>
  <si>
    <t>TP-IV-50-08F</t>
  </si>
  <si>
    <t>Lockable Exhausting, Safety Valve 3/4" FNPT</t>
  </si>
  <si>
    <t>TP-IV-75-12F</t>
  </si>
  <si>
    <t>Lockable Exhausting, Safety Valve 1" FNPT</t>
  </si>
  <si>
    <t>TP-IV-100-16F</t>
  </si>
  <si>
    <t>Lockable Exhausting Valve Mufflers</t>
  </si>
  <si>
    <t>Muffler, Fits Exhausting Safety Valve TP-IV-50-08F</t>
  </si>
  <si>
    <t>Muffler, Fits Exhausting Safety Valve TP-IV-75-12F &amp; TP-IV-100-16F</t>
  </si>
  <si>
    <t>Strut Brackets</t>
  </si>
  <si>
    <t>Bracket, Strut  20mm /Pack 10</t>
  </si>
  <si>
    <t>TP-810-20-PK10</t>
  </si>
  <si>
    <t>Bracket, Strut  25mm /Pack 10</t>
  </si>
  <si>
    <t>TP-810-25-PK10</t>
  </si>
  <si>
    <t>Bracket, Strut  32mm /Pack 10</t>
  </si>
  <si>
    <t>TP-810-32-PK10</t>
  </si>
  <si>
    <t>Bracket, Strut  40mm /Pack 10</t>
  </si>
  <si>
    <t>TP-810-40-PK10</t>
  </si>
  <si>
    <t xml:space="preserve">Bracket, Strut  50mm /Pack 10  </t>
  </si>
  <si>
    <t>TP-810-50-PK10</t>
  </si>
  <si>
    <t>Bracket, Strut  63mm /Pack 10</t>
  </si>
  <si>
    <t>TP-810-63-PK10</t>
  </si>
  <si>
    <t xml:space="preserve">Spacer Kit </t>
  </si>
  <si>
    <t>Spacer Kit, 1"x 3"x1/2"thk,  (pack of 10)</t>
  </si>
  <si>
    <t>TP-SPACER-PK10</t>
  </si>
  <si>
    <t>Tear Drop Hanging Bracket</t>
  </si>
  <si>
    <t>Bracket, Hanging  20mm &amp; 25mm (each)</t>
  </si>
  <si>
    <t>TP-820-20-25</t>
  </si>
  <si>
    <t>Bracket, Hanging  32mm (each)</t>
  </si>
  <si>
    <t>TP-820-32</t>
  </si>
  <si>
    <t>Bracket, Hanging  40mm (each)</t>
  </si>
  <si>
    <t>TP-820-40</t>
  </si>
  <si>
    <t>Bracket, Hanging  50mm (each)</t>
  </si>
  <si>
    <t>TP-820-50</t>
  </si>
  <si>
    <t>Bracket, Hanging  63mm (each)</t>
  </si>
  <si>
    <t>TP-820-63</t>
  </si>
  <si>
    <t>Wire Hangers</t>
  </si>
  <si>
    <t>Wire Hanger 15ft lengths x pk of 10 (1/4" thread) "Use w/ Bracket, Strut"</t>
  </si>
  <si>
    <t>TP-831-04-PK10</t>
  </si>
  <si>
    <t>Wire Hanger 15ft lengths x pk of 10 (3/8" Thread) "Use w/ Bracket, Hanging"</t>
  </si>
  <si>
    <t>TP-831-06-PK10</t>
  </si>
  <si>
    <t>Wall Brackets</t>
  </si>
  <si>
    <t>Bracket, Wall  20mm (each)</t>
  </si>
  <si>
    <t>Bracket, Wall  25mm (each)</t>
  </si>
  <si>
    <t>Bracket, Wall  32mm (each)</t>
  </si>
  <si>
    <t>Bracket, Wall  40mm (each)</t>
  </si>
  <si>
    <t>Bracket, Wall  50mm (each)</t>
  </si>
  <si>
    <t>Bracket, Wall  63mm (each)</t>
  </si>
  <si>
    <t>Quick Couplers</t>
  </si>
  <si>
    <t>Quick Coupler,Industrial Socket, 1/4" MNPT</t>
  </si>
  <si>
    <t>TP-91-04M</t>
  </si>
  <si>
    <t>Quick Coupler, Industrial Socket, 3/8" MNPT</t>
  </si>
  <si>
    <t>TP-91-06M</t>
  </si>
  <si>
    <t>Quick Coupler, Industrial Socket, 1/4" FNPT</t>
  </si>
  <si>
    <t>TP-92-04F</t>
  </si>
  <si>
    <t>Quick Coupler,Industrial Socket, 3/8" FNPT</t>
  </si>
  <si>
    <t>TP-92-06F</t>
  </si>
  <si>
    <t>Quick Coupler, Industrial Socket, 1/4" Hose Barb</t>
  </si>
  <si>
    <t>TP-93-04HB</t>
  </si>
  <si>
    <t>Quick Coupler, Industrial Socket, 3/8" Hose Barb</t>
  </si>
  <si>
    <t>TP-93-06HB</t>
  </si>
  <si>
    <t>TP-97-08M</t>
  </si>
  <si>
    <t>TP-97-08F</t>
  </si>
  <si>
    <t>Plug, 1/4" MNPT</t>
  </si>
  <si>
    <t>TP-94-04M</t>
  </si>
  <si>
    <t>Plug, 3/8" MNPT</t>
  </si>
  <si>
    <t>TP-94-06M</t>
  </si>
  <si>
    <t>Plug, 1/4" FNPT</t>
  </si>
  <si>
    <t>TP-95-04F</t>
  </si>
  <si>
    <t>Plug, 3/8" FNPT</t>
  </si>
  <si>
    <t>TP-95-06F</t>
  </si>
  <si>
    <t>Plug, 1/2" FNPT</t>
  </si>
  <si>
    <t>TP-95-08F</t>
  </si>
  <si>
    <t>Plug, 3/8" Hose Barb</t>
  </si>
  <si>
    <t>TP-96-06HB</t>
  </si>
  <si>
    <t>Petcock Drain</t>
  </si>
  <si>
    <t>Pet Cock Drain 1/4" MNPT</t>
  </si>
  <si>
    <t>TP-PC-04M</t>
  </si>
  <si>
    <t>Pet Cock Drain 1/2" MNPT</t>
  </si>
  <si>
    <t>TP-PC-08M</t>
  </si>
  <si>
    <t>Pressure Gauge</t>
  </si>
  <si>
    <t>Pressure Gauge 1/4"NPT</t>
  </si>
  <si>
    <t>TP-GAUGE-04</t>
  </si>
  <si>
    <t>Pressure Gauge 1/2"NPT</t>
  </si>
  <si>
    <t>TP-GAUGE-08</t>
  </si>
  <si>
    <t>Bushings/Nipples</t>
  </si>
  <si>
    <t>Bushing w/ Hex, 1/2" MNPT x 1/4" FNPT</t>
  </si>
  <si>
    <t>TPB-08-04</t>
  </si>
  <si>
    <t>Bushing w/ Hex, 1/2" MNPT x 3/8" FNPT</t>
  </si>
  <si>
    <t>TPB-08-06</t>
  </si>
  <si>
    <t>Bushing w/ Hex, 3/4" MNPT x 1/2" FNPT</t>
  </si>
  <si>
    <t>TPB-12-08</t>
  </si>
  <si>
    <t>Bushing w/ Hex, 1" MNPT x 3/4" FNPT</t>
  </si>
  <si>
    <t>TPB-16-12</t>
  </si>
  <si>
    <t>Nipple w/ Hex 1/2" MNPT x 1/2" MNPT</t>
  </si>
  <si>
    <t>TPN-08-08</t>
  </si>
  <si>
    <t>Nipple w/ Hex 3/4" MNPT x 3/4" MNPT</t>
  </si>
  <si>
    <t>TPN-12-12</t>
  </si>
  <si>
    <t>Reducer Nipple w/ Hex 1/2" MNPT x 3/8" MNPT</t>
  </si>
  <si>
    <t>TPN-08-06</t>
  </si>
  <si>
    <t>Reducer Nipple w/ Hex 1" MNPT x 3/4" MNPT</t>
  </si>
  <si>
    <t>TPN-16-12</t>
  </si>
  <si>
    <t>Beam Clamp</t>
  </si>
  <si>
    <t>Beam Clamp 3/8"</t>
  </si>
  <si>
    <t>TP-860-06</t>
  </si>
  <si>
    <t>Replacement Seals</t>
  </si>
  <si>
    <t>20mm Nitrile O-Ring (Pack 12)</t>
  </si>
  <si>
    <t>25mm Nitrile O-Ring (Pack 12)</t>
  </si>
  <si>
    <t>32mm Nitrile O-Ring (Pack 12)</t>
  </si>
  <si>
    <t>40mm Nitrile O-Ring (Pack 12)</t>
  </si>
  <si>
    <t>50mm Nitrile O-Ring (Pack 12)</t>
  </si>
  <si>
    <t>63mm Nitrile O-Ring (Pack 12)</t>
  </si>
  <si>
    <t>Tools</t>
  </si>
  <si>
    <t>Tube Cutter 20mm - 63mm</t>
  </si>
  <si>
    <t>Wrench set 20mm/32mm (2 Double Ended Wrenches)</t>
  </si>
  <si>
    <t>Wrench set 20mm/40mm (2 Double Ended Wrenches)</t>
  </si>
  <si>
    <t>Wrench set 20mm/50mm (2 Double Ended Wrenches)</t>
  </si>
  <si>
    <t>Wrench set 20mm/63mm (2 Double Ended Wrenches)</t>
  </si>
  <si>
    <t>Wrench set 20mm - 63mm (10 Double Ended Wrenches)</t>
  </si>
  <si>
    <t>Thread Sealant 1oz (Food Grade)</t>
  </si>
  <si>
    <t>PC-TC-SEAL-FG</t>
  </si>
  <si>
    <t>Assembly Lube, 2oz (Food Grade)</t>
  </si>
  <si>
    <t>PC-TC-LUBE-FG</t>
  </si>
  <si>
    <t>73mm - Tubing Blue (16ft Length)</t>
  </si>
  <si>
    <t>TC1-73-BLUE</t>
  </si>
  <si>
    <t>90mm - Tubing Blue (16ft Length)</t>
  </si>
  <si>
    <t>TC1-90-BLUE</t>
  </si>
  <si>
    <t>115mm - Tubing Blue (16ft Length)</t>
  </si>
  <si>
    <t>TC1-115-BLUE</t>
  </si>
  <si>
    <t>168mm - Tubing Blue (16ft Length)</t>
  </si>
  <si>
    <t>TC1-168-BLUE</t>
  </si>
  <si>
    <t>220mm - Tubing Blue (16ft Length)</t>
  </si>
  <si>
    <t>TC1-220-BLUE</t>
  </si>
  <si>
    <t>73mm - Tubing Black (16ft Length)</t>
  </si>
  <si>
    <t>TC1-73-BLACK</t>
  </si>
  <si>
    <t>90mm - Tubing Black (16ft Length)</t>
  </si>
  <si>
    <t>TC1-90-BLACK</t>
  </si>
  <si>
    <t>115mm - Tubing Black (16ft Length)</t>
  </si>
  <si>
    <t>TC1-115-BLACK</t>
  </si>
  <si>
    <t>168mm - Tubing Black (16ft Length)</t>
  </si>
  <si>
    <t>TC1-168-BLACK</t>
  </si>
  <si>
    <t>220mm - Tubing Black (16ft Length)</t>
  </si>
  <si>
    <t>TC1-220-BLACK</t>
  </si>
  <si>
    <t>73mm - Tubing Grey (16ft Length)</t>
  </si>
  <si>
    <t>TC1-73-GREY</t>
  </si>
  <si>
    <t>90mm - Tubing Grey (16ft Length)</t>
  </si>
  <si>
    <t>TC1-90-GREY</t>
  </si>
  <si>
    <t>115mm - Tubing Grey (16ft Length)</t>
  </si>
  <si>
    <t>TC1-115-GREY</t>
  </si>
  <si>
    <t>168mm - Tubing Grey (16ft Length)</t>
  </si>
  <si>
    <t>TC1-168-GREY</t>
  </si>
  <si>
    <t>220mm - Tubing Grey (16ft Length)</t>
  </si>
  <si>
    <t>TC1-220-GREY</t>
  </si>
  <si>
    <t>73mm - Tubing Green (16ft Length)</t>
  </si>
  <si>
    <t>TC1-73-GREEN</t>
  </si>
  <si>
    <t>90mm - Tubing Green (16ft Length)</t>
  </si>
  <si>
    <t>TC1-90-GREEN</t>
  </si>
  <si>
    <t>115mm - Tubing Green (16ft Length)</t>
  </si>
  <si>
    <t>TC1-115-GREEN</t>
  </si>
  <si>
    <t>168mm - Tubing Green (16ft Length)</t>
  </si>
  <si>
    <t>TC1-168-GREEN</t>
  </si>
  <si>
    <t>220mm - Tubing Green (16ft Length)</t>
  </si>
  <si>
    <t>TC1-220-GREEN</t>
  </si>
  <si>
    <t>Threaded Adapters</t>
  </si>
  <si>
    <t>Threaded Adapter, 73mm TUBE to 1-1/2"   MNPT (No Coupling)</t>
  </si>
  <si>
    <t>TC3-73-24M</t>
  </si>
  <si>
    <t>Threaded Adapter, 73mm TUBE to 2" MNPT (No Coupling)</t>
  </si>
  <si>
    <t>TC3-73-32M</t>
  </si>
  <si>
    <t>Threaded Adapter, 73mm TUBE to 2-1/2"   MNPT (No Coupling)</t>
  </si>
  <si>
    <t>TC3-73-40M</t>
  </si>
  <si>
    <t>Threaded Adapter, 73mm TUBE to 2-1/2"   FNPT (No Coupling)</t>
  </si>
  <si>
    <t>TC3-73-40F</t>
  </si>
  <si>
    <t>Threaded Adapter, 90mm Tube to 1-1/2" MNPT (No Coupling)</t>
  </si>
  <si>
    <t>TC3-90-24M</t>
  </si>
  <si>
    <t>Threaded Adapter, 90mm Tube to 2" MNPT (No Coupling)</t>
  </si>
  <si>
    <t>TC3-90-32M</t>
  </si>
  <si>
    <t>Threaded Adapter, 90mm Tube to 2-1/2" MNPT (No Coupling)</t>
  </si>
  <si>
    <t>TC3-90-40M</t>
  </si>
  <si>
    <t>Threaded Adapter, 90mm Tube to 3" MNPT (No Coupling)</t>
  </si>
  <si>
    <t>TC3-90-48M</t>
  </si>
  <si>
    <t>Threaded Adapter, 90mm Tube to 3" FNPT (No Coupling)</t>
  </si>
  <si>
    <t>TC3-90-48F</t>
  </si>
  <si>
    <t>Threaded Adapter, 115mm Tube to 2" MNPT (No Coupling)</t>
  </si>
  <si>
    <t>TC3-115-32M</t>
  </si>
  <si>
    <t>Threaded Adapter, 115mm Tube to 2-1/2" MNPT (No Coupling)</t>
  </si>
  <si>
    <t>TC3-115-40M</t>
  </si>
  <si>
    <t>Threaded Adapter, 115mm Tube to  3" MNPT (No Coupling)</t>
  </si>
  <si>
    <t>TC3-115-48M</t>
  </si>
  <si>
    <t>Threaded Adapter, 115mm Tube to  4" MNPT (No Coupling)</t>
  </si>
  <si>
    <t>TC3-115-64M</t>
  </si>
  <si>
    <t>Threaded Adapter, 115mm Tube to  4" FNPT (No Coupling)</t>
  </si>
  <si>
    <t>TC3-115-64F</t>
  </si>
  <si>
    <t>TC4-73</t>
  </si>
  <si>
    <t>TC4-90</t>
  </si>
  <si>
    <t>TC4-115</t>
  </si>
  <si>
    <t>TC4-168</t>
  </si>
  <si>
    <t>TC4-220</t>
  </si>
  <si>
    <t>TC4-73-HT</t>
  </si>
  <si>
    <t>TC4-90-HT</t>
  </si>
  <si>
    <t>TC4-115-HT</t>
  </si>
  <si>
    <t>TC4-168-HT</t>
  </si>
  <si>
    <t>TC4-220-HT</t>
  </si>
  <si>
    <t xml:space="preserve">73mm Flange Bolt Kit, Bolts and Gasket </t>
  </si>
  <si>
    <t>TC4-73-BK</t>
  </si>
  <si>
    <t xml:space="preserve">90mm Flange Bolt Kit, Bolts and Gasket </t>
  </si>
  <si>
    <t>TC4-90-BK</t>
  </si>
  <si>
    <t xml:space="preserve">115mm Flange Bolt Kit, Bolts and Gasket </t>
  </si>
  <si>
    <t>TC4-115-BK</t>
  </si>
  <si>
    <t>168mm Flange Bolt Kit, Bolts and Gasket</t>
  </si>
  <si>
    <t>TC4-168-BK</t>
  </si>
  <si>
    <t xml:space="preserve">220mm Flange Bolt Kit, Bolts and Gasket </t>
  </si>
  <si>
    <t>TC4-220-BK</t>
  </si>
  <si>
    <t>Concentric Reducers</t>
  </si>
  <si>
    <t>Reducer, 90mm TUBE to 73mm Tube (No Couplings)</t>
  </si>
  <si>
    <t>TC19-90-73</t>
  </si>
  <si>
    <t>Reducer, 115mm TUBE to 73mm Tube (No Couplings)</t>
  </si>
  <si>
    <t>TC19-115-73</t>
  </si>
  <si>
    <t>Reducer, 115mm Tube To 90mm Tube (No Couplings)</t>
  </si>
  <si>
    <t>TC19-115-90</t>
  </si>
  <si>
    <t>Reducer, 168mm Tube To 90mm Tube (No Couplings)</t>
  </si>
  <si>
    <t>TC19-168-90</t>
  </si>
  <si>
    <t>Reducer, 168mm Tube To 115mm Tube (No Couplings)</t>
  </si>
  <si>
    <t>TC19-168-115</t>
  </si>
  <si>
    <t>Reducer, 220mm Tube To 115mm Tube (No Couplings)</t>
  </si>
  <si>
    <t>TC19-220-115</t>
  </si>
  <si>
    <t>Reducer, 220mm Tube To 168mm Tube (No Couplings)</t>
  </si>
  <si>
    <t>TC19-220-168</t>
  </si>
  <si>
    <t>Couplings</t>
  </si>
  <si>
    <t>TC2-73</t>
  </si>
  <si>
    <t>TC2-90</t>
  </si>
  <si>
    <t>TC2-115</t>
  </si>
  <si>
    <t>TC2-168</t>
  </si>
  <si>
    <t>TC2-220</t>
  </si>
  <si>
    <t>High Temp Couplings</t>
  </si>
  <si>
    <t>TC2-73-HT</t>
  </si>
  <si>
    <t>TC2-90-HT</t>
  </si>
  <si>
    <t>TC2-115-HT</t>
  </si>
  <si>
    <t>TC2-168-HT</t>
  </si>
  <si>
    <t>TC2-220-HT</t>
  </si>
  <si>
    <t>TC6-73</t>
  </si>
  <si>
    <t>TC6-90</t>
  </si>
  <si>
    <t>TC6-115</t>
  </si>
  <si>
    <t>TC6-168</t>
  </si>
  <si>
    <t>TC6-220</t>
  </si>
  <si>
    <t>TC7-73-40M</t>
  </si>
  <si>
    <t>TC7-90-48M</t>
  </si>
  <si>
    <t>Union Elbow 45 deg. 73mm w/couplings</t>
  </si>
  <si>
    <t>TC8-73</t>
  </si>
  <si>
    <t>Union Elbow 45 deg. 90mm w/couplings</t>
  </si>
  <si>
    <t>TC8-90</t>
  </si>
  <si>
    <t>Union Elbow 45 deg. 115mm w/couplings</t>
  </si>
  <si>
    <t>TC8-115</t>
  </si>
  <si>
    <t>Union Elbow 45 deg. 168mm w/couplings</t>
  </si>
  <si>
    <t>TC8-168</t>
  </si>
  <si>
    <t>Union Elbow 45 deg. 220mm w/couplings</t>
  </si>
  <si>
    <t>TC8-220</t>
  </si>
  <si>
    <t>Junction Tee 73mm w/couplings</t>
  </si>
  <si>
    <t>TC9-73</t>
  </si>
  <si>
    <t>Junction Tee 90mm w/couplings</t>
  </si>
  <si>
    <t>TC9-90</t>
  </si>
  <si>
    <t>Junction Tee 115mm w/couplings</t>
  </si>
  <si>
    <t>TC9-115</t>
  </si>
  <si>
    <t>Junction Tee 168mm w/couplings</t>
  </si>
  <si>
    <t>TC9-168</t>
  </si>
  <si>
    <t>Junction Tee 220mm w/couplings</t>
  </si>
  <si>
    <t>TC9-220</t>
  </si>
  <si>
    <t>Reducing Tee 73mm 3/4" FNPT w/couplings</t>
  </si>
  <si>
    <t>TC10-73-12F</t>
  </si>
  <si>
    <t>Reducing Tee 73mm 1" FNPT w/couplings</t>
  </si>
  <si>
    <t>TC10-73-16F</t>
  </si>
  <si>
    <t>Reducing Tee 73mm 1- 1/2" FNPT w/couplings</t>
  </si>
  <si>
    <t>TC10-73-24F</t>
  </si>
  <si>
    <t>Reducing Tee 73mm 2" FNPT w/couplings</t>
  </si>
  <si>
    <t>TC10-73-32F</t>
  </si>
  <si>
    <t>Reducing Tee 73mm 2 -1/2" FNPT w/couplings</t>
  </si>
  <si>
    <t>TC10-73-40F</t>
  </si>
  <si>
    <t>Reducing Tee 90mm 3/4" FNPT w/couplings</t>
  </si>
  <si>
    <t>TC10-90-12F</t>
  </si>
  <si>
    <t>Reducing Tee 90mm 1" FNPT w/couplings</t>
  </si>
  <si>
    <t>TC10-90-16F</t>
  </si>
  <si>
    <t>Reducing Tee 90mm 1 -1/2" FNPT w/couplings</t>
  </si>
  <si>
    <t>TC10-90-24F</t>
  </si>
  <si>
    <t>Reducing Tee 90mm 2" FNPT w/couplings</t>
  </si>
  <si>
    <t>TC10-90-32F</t>
  </si>
  <si>
    <t>Reducing Tee 90mm 2 -1/2" FNPT w/couplings</t>
  </si>
  <si>
    <t>TC10-90-40F</t>
  </si>
  <si>
    <t>Reducing Tee 115mm 3/4" FNPT w/couplings</t>
  </si>
  <si>
    <t>TC10-115-12F</t>
  </si>
  <si>
    <t>Reducing Tee 115mm 1" FNPT w/couplings</t>
  </si>
  <si>
    <t>TC10-115-16F</t>
  </si>
  <si>
    <t>Reducing Tee 115mm 1 -1/2" FNPT w/couplings</t>
  </si>
  <si>
    <t>TC10-115-24F</t>
  </si>
  <si>
    <t>Reducing Tee 115mm 2" FNPT w/couplings</t>
  </si>
  <si>
    <t>TC10-115-32F</t>
  </si>
  <si>
    <t>Reducing Tee 115mm 2 -1/2" FNPT w/couplings</t>
  </si>
  <si>
    <t>TC10-115-40F</t>
  </si>
  <si>
    <t>Reducing Tee 168mm 3/4" FNPT w/couplings</t>
  </si>
  <si>
    <t>TC10-168-12F</t>
  </si>
  <si>
    <t>Reducing Tee 168mm 1" FNPT w/couplings</t>
  </si>
  <si>
    <t>TC10-168-16F</t>
  </si>
  <si>
    <t>Reducing Tee 168mm 1 -1/2" FNPT w/couplings</t>
  </si>
  <si>
    <t>TC10-168-24F</t>
  </si>
  <si>
    <t>Reducing Tee 168mm 2" FNPT w/couplings</t>
  </si>
  <si>
    <t>TC10-168-32F</t>
  </si>
  <si>
    <t>Reducing Tee 168mm 2-1/2 FNPT w/couplings</t>
  </si>
  <si>
    <t>TC10-168-40F</t>
  </si>
  <si>
    <t>Reducing Tee 90mm x 73mm w/couplings</t>
  </si>
  <si>
    <t>TC11-90-73</t>
  </si>
  <si>
    <t>Reducing Tee 115mm x 73mm w/couplings</t>
  </si>
  <si>
    <t>TC11-115-73</t>
  </si>
  <si>
    <t>Reducing Tee 115mm x 90mm w/couplings</t>
  </si>
  <si>
    <t>TC11-115-90</t>
  </si>
  <si>
    <t>Reducing Tee 168mm x 73mm w/couplings</t>
  </si>
  <si>
    <t>TC11-168-73</t>
  </si>
  <si>
    <t>Reducing Tee 168mm x 90mm w/couplings</t>
  </si>
  <si>
    <t>TC11-168-90</t>
  </si>
  <si>
    <t>Reducing Tee 168mm x 115mm w/couplings</t>
  </si>
  <si>
    <t>TC11-168-115</t>
  </si>
  <si>
    <t>Reducing Tee 220mm x 73mm w/couplings</t>
  </si>
  <si>
    <t>TC11-220-73</t>
  </si>
  <si>
    <t>Reducing Tee 220mm x 90mm w/couplings</t>
  </si>
  <si>
    <t>TC11-220-90</t>
  </si>
  <si>
    <t>Reducing Tee 220mm x 115mm w/couplings</t>
  </si>
  <si>
    <t>TC11-220-115</t>
  </si>
  <si>
    <t>Reducing Tee 220mm x 168mm w/couplings</t>
  </si>
  <si>
    <t>TC11-220-168</t>
  </si>
  <si>
    <t>Outlet Saddle Clamps Reducers</t>
  </si>
  <si>
    <t xml:space="preserve">Outlet, Saddle Clamp Reducer 73mm X 1/2" FNPT  </t>
  </si>
  <si>
    <t>TC13-73-08F</t>
  </si>
  <si>
    <t>Outlet, Saddle Clamp Reducer 73mm X 3/4" FNPT</t>
  </si>
  <si>
    <t>TC13-73-12F</t>
  </si>
  <si>
    <t>Outlet, Saddle Clamp Reducer 73mm X 1" FNPT</t>
  </si>
  <si>
    <t>TC13-73-16F</t>
  </si>
  <si>
    <t>Outlet, Saddle Clamp Reducer 73mm X 1.5" FNPT</t>
  </si>
  <si>
    <t>TC13-73-24F</t>
  </si>
  <si>
    <t>Outlet, Saddle Clamp Reducer 90mm  X 3/4" FNPT</t>
  </si>
  <si>
    <t>TC13-90-12F</t>
  </si>
  <si>
    <t>Outlet, Saddle Clamp Reducer 90mm  X 1" FNPT</t>
  </si>
  <si>
    <t>TC13-90-16F</t>
  </si>
  <si>
    <t>Outlet, Saddle Clamp Reducer 90mm  X 1.5" FNPT</t>
  </si>
  <si>
    <t>TC13-90-24F</t>
  </si>
  <si>
    <t>Outlet, Saddle Clamp Reducer 90mm  X 2" FNPT</t>
  </si>
  <si>
    <t>TC13-90-32F</t>
  </si>
  <si>
    <t>Outlet, Saddle Clamp Reducer 115mm  X 3/4" FNPT</t>
  </si>
  <si>
    <t>TC13-115-12F</t>
  </si>
  <si>
    <t>Outlet, Saddle Clamp Reducer 115mm  X 1"  FNPT</t>
  </si>
  <si>
    <t>TC13-115-16F</t>
  </si>
  <si>
    <t>Outlet, Saddle Clamp Reducer 115mm  X 1.5" FNPT</t>
  </si>
  <si>
    <t>TC13-115-24F</t>
  </si>
  <si>
    <t>Outlet, Saddle Clamp Reducer 115mm  X 2" FNPT</t>
  </si>
  <si>
    <t>TC13-115-32F</t>
  </si>
  <si>
    <t>Outlet, Saddle Clamp Reducer 168mm  X 1 1/2" FNPT</t>
  </si>
  <si>
    <t>TC13-168-24F</t>
  </si>
  <si>
    <t>Outlet, Saddle Clamp Reducer 168mm  X 2" FNPT</t>
  </si>
  <si>
    <t>TC13-168-32F</t>
  </si>
  <si>
    <t>Outlet, Saddle Clamp Reducer 220mm  X 2" FNPT</t>
  </si>
  <si>
    <t>TC13-220-32F</t>
  </si>
  <si>
    <t>Outlet, Saddle Clamp Reducer 168mm  X 90mm Grooved (No Coupling)</t>
  </si>
  <si>
    <t>TC13-168-90</t>
  </si>
  <si>
    <t>Outlet, Saddle Clamp Reducer 168mm  X 115mm Grooved (No Coupling)</t>
  </si>
  <si>
    <t>TC13-168-115</t>
  </si>
  <si>
    <t>Outlet, Saddle Clamp Reducer 220mm  X 73mm Grooved (No Coupling)</t>
  </si>
  <si>
    <t>TC13-220-73</t>
  </si>
  <si>
    <t>Outlet, Saddle Clamp Reducer 220mm  X 90mm Grooved (No Coupling)</t>
  </si>
  <si>
    <t>TC13-220-90</t>
  </si>
  <si>
    <t>Outlet, Saddle Clamp Reducer 220mm  X 115mm Grooved (No Coupling)</t>
  </si>
  <si>
    <t>TC13-220-115</t>
  </si>
  <si>
    <t>Saddle Clamp Drill Bit</t>
  </si>
  <si>
    <t>Saddle Drill 73mm</t>
  </si>
  <si>
    <t>TC-Drill Bit 73</t>
  </si>
  <si>
    <t>Saddle Drill 90mm to 115mm</t>
  </si>
  <si>
    <t>TC-Drill Bit 90-115</t>
  </si>
  <si>
    <t>Saddle Drill 168mm to 220mm</t>
  </si>
  <si>
    <t>TC-Drill Bit 168-220</t>
  </si>
  <si>
    <t>Plug Cap 73mm Aluminum (No Coupling)</t>
  </si>
  <si>
    <t>TC20-73</t>
  </si>
  <si>
    <t>Plug Cap 90mm Aluminum (No Coupling)</t>
  </si>
  <si>
    <t>TC20-90</t>
  </si>
  <si>
    <t>Plug Cap 115mm Aluminum (No Coupling)</t>
  </si>
  <si>
    <t>TC20-115</t>
  </si>
  <si>
    <t>Plug Cap 168mm Aluminum (No Coupling)</t>
  </si>
  <si>
    <t>TC20-168</t>
  </si>
  <si>
    <t>Plug Cap 220mm Aluminum (No Coupling)</t>
  </si>
  <si>
    <t>TC20-220</t>
  </si>
  <si>
    <t>TC20-73-08F</t>
  </si>
  <si>
    <t>Plug Cap 90mm w/ 1/2" FNPT Port and Plug Aluminum (No Coupling)</t>
  </si>
  <si>
    <t>TC20-90-08F</t>
  </si>
  <si>
    <t>Plug Cap 115mm w/ 1/2" FNPT Port and plug Aluminum (No Coupling)</t>
  </si>
  <si>
    <t>TC20-115-08F</t>
  </si>
  <si>
    <t>Plug Cap 168mm w/ 1/2" FNPT Port and Plug Aluminum (No Coupling)</t>
  </si>
  <si>
    <t>TC20-168-08F</t>
  </si>
  <si>
    <t>Plug Cap 220mm w/ 1/2" FNPT Port and Plug Aluminum (No Coupling)</t>
  </si>
  <si>
    <t>TC20-220-08F</t>
  </si>
  <si>
    <t>Butterfly  Valves</t>
  </si>
  <si>
    <t>TC25-73</t>
  </si>
  <si>
    <t>TC25-90</t>
  </si>
  <si>
    <t>TC25-115</t>
  </si>
  <si>
    <t>TC25-168</t>
  </si>
  <si>
    <t>TC25-220</t>
  </si>
  <si>
    <t>TC25-73-01</t>
  </si>
  <si>
    <t>TC25-90-01</t>
  </si>
  <si>
    <t>TC25-115-01</t>
  </si>
  <si>
    <t>TC25-168-01</t>
  </si>
  <si>
    <t>TC25-220-01</t>
  </si>
  <si>
    <t>TC25-73-01-HT</t>
  </si>
  <si>
    <t>Consult Factory</t>
  </si>
  <si>
    <t>TC25-90-01-HT</t>
  </si>
  <si>
    <t>TC25-115-01-HT</t>
  </si>
  <si>
    <t>TC25-168-01-HT</t>
  </si>
  <si>
    <t>TC25-220-01-HT</t>
  </si>
  <si>
    <t>Replacement Flange Gasket</t>
  </si>
  <si>
    <t>TC4-73-GSK</t>
  </si>
  <si>
    <t>TC4-73-GSK-HT</t>
  </si>
  <si>
    <t>TC4-90-GSK</t>
  </si>
  <si>
    <t>TC4-90-GSK-HT</t>
  </si>
  <si>
    <t>TC4-115-GSK</t>
  </si>
  <si>
    <t>TC4-115-GSK-HT</t>
  </si>
  <si>
    <t>TC4-168-GSK</t>
  </si>
  <si>
    <t>TC4-168-GSK-HT</t>
  </si>
  <si>
    <t>TC4-220-GSK</t>
  </si>
  <si>
    <t>TC4-220-GSK-HT</t>
  </si>
  <si>
    <t>Replacement Coupling Seals</t>
  </si>
  <si>
    <t>TC2-73-SEAL</t>
  </si>
  <si>
    <t>TC2-73-SEAL-HT</t>
  </si>
  <si>
    <t>TC2-90-SEAL</t>
  </si>
  <si>
    <t>TC2-90-SEAL-HT</t>
  </si>
  <si>
    <t>TC2-115-SEAL</t>
  </si>
  <si>
    <t>TC2-115-SEAL-HT</t>
  </si>
  <si>
    <t>TC2-168-SEAL</t>
  </si>
  <si>
    <t>TC2-168-SEAL-HT</t>
  </si>
  <si>
    <t>Replacement Coupling Seal 220mm, Standard (176F) Nitrile</t>
  </si>
  <si>
    <t>TC2-220-SEAL</t>
  </si>
  <si>
    <t>TC2-220-SEAL-HT</t>
  </si>
  <si>
    <t>Hangers</t>
  </si>
  <si>
    <t>TC-820-73</t>
  </si>
  <si>
    <t>TC-820-90</t>
  </si>
  <si>
    <t>Bracket Hanger  (3/8" female insert) 115mm-Steel</t>
  </si>
  <si>
    <t>TC-820-115</t>
  </si>
  <si>
    <t>TC-820-168</t>
  </si>
  <si>
    <t>TC-820-220</t>
  </si>
  <si>
    <t xml:space="preserve">Gripple Wire Hanger </t>
  </si>
  <si>
    <t>Cantilever Bracket</t>
  </si>
  <si>
    <t>Cantilever Wall Bracket 12", Strut Channel</t>
  </si>
  <si>
    <t>Cantilever Wall Bracket 18", Strut Channel</t>
  </si>
  <si>
    <t>TC-835-73</t>
  </si>
  <si>
    <t>TC-835-90</t>
  </si>
  <si>
    <t>TC-835-115</t>
  </si>
  <si>
    <t>TC-835-168</t>
  </si>
  <si>
    <t>TC-835-220</t>
  </si>
  <si>
    <t>Manual Grooving Tool,  73mm-168mm</t>
  </si>
  <si>
    <t>TC-GROOVING TOOL M</t>
  </si>
  <si>
    <t>Powered Floor Standing Groove Tool 73mm-220mm(P.O.R)</t>
  </si>
  <si>
    <t>TC-GROOVING TOOL P</t>
  </si>
  <si>
    <t>Depth Marking Gauge Kit 73mm-220mm</t>
  </si>
  <si>
    <t>TC-DMG-KT</t>
  </si>
  <si>
    <t>TC-GROOVE-TAPE</t>
  </si>
  <si>
    <t>TruLink QuickFit 14mm</t>
  </si>
  <si>
    <t>16 ft Pipe</t>
  </si>
  <si>
    <t>14mm - Tubing Blue - 16 ft Length</t>
  </si>
  <si>
    <t>TP1-14-BLUE</t>
  </si>
  <si>
    <t>14mm - Tubing Black - 16 ft Length</t>
  </si>
  <si>
    <t>TP1-14-BLACK</t>
  </si>
  <si>
    <t>14mm - Tubing Grey - 16 ft Length</t>
  </si>
  <si>
    <t>TP1-14-GREY</t>
  </si>
  <si>
    <t>14mm - Tubing Green - 16 ft Length</t>
  </si>
  <si>
    <t>TP1-14-GREEN</t>
  </si>
  <si>
    <t>Straight Male Adaptor 14 mm x 3/8" MNPT</t>
  </si>
  <si>
    <t>TP3-14-06M</t>
  </si>
  <si>
    <t>Straight Male Adaptor 14mm x 1/2" MNPT</t>
  </si>
  <si>
    <t>TP3-14-08M</t>
  </si>
  <si>
    <t>Straight Union Connector 14mm</t>
  </si>
  <si>
    <t>TP2-14</t>
  </si>
  <si>
    <t>Union Elbow 14mm</t>
  </si>
  <si>
    <t>TP6-14</t>
  </si>
  <si>
    <t>Swivel Elbow 14mm 3/8' NPT MNPT</t>
  </si>
  <si>
    <t>Swivel Elbow 14mm 1/2' NPT MNPT</t>
  </si>
  <si>
    <t>TP6-14-08M</t>
  </si>
  <si>
    <t>Union Tee 14mm</t>
  </si>
  <si>
    <t>TP9-14</t>
  </si>
  <si>
    <t>Swivel Tee 14mm 3/8" NPT MNPT</t>
  </si>
  <si>
    <t>TP9-14-06M</t>
  </si>
  <si>
    <t>Swivel Tee 14mm 1/2" NPT MNPT</t>
  </si>
  <si>
    <t>TP9-14-08M</t>
  </si>
  <si>
    <t/>
  </si>
  <si>
    <t>Plug,  Plastic 14mm</t>
  </si>
  <si>
    <t>TP20-14</t>
  </si>
  <si>
    <t>Stem Adapter, 14mm stem to 1/4" tube</t>
  </si>
  <si>
    <t>TP22-14-04</t>
  </si>
  <si>
    <t>Stem Adapter, 14mm stem to 3/8" tube</t>
  </si>
  <si>
    <t>TP22-14-06</t>
  </si>
  <si>
    <t>Ball Valve, Tube-to-Tube, 14mm (Includes Valve and 2 Male Connectors)</t>
  </si>
  <si>
    <t>TP25-14</t>
  </si>
  <si>
    <t>Bracket, Hanging/Strut  14mm / Pack 10</t>
  </si>
  <si>
    <t>TP-810-14-PK10</t>
  </si>
  <si>
    <t>Bracket, Wall  14mm / Pack 10</t>
  </si>
  <si>
    <t>Wire Hanger, 1/4" Thread (Pack 10 - 15 ft Length) Use w/ Bracket, Strut</t>
  </si>
  <si>
    <t>Spacer Kit, 3" L x 1" W, 1/2" Thick, 1/4 - 20 Center</t>
  </si>
  <si>
    <t>90810-SP-PK10</t>
  </si>
  <si>
    <t>Plug, 1/2" NPT</t>
  </si>
  <si>
    <t>TruLink Optiflo</t>
  </si>
  <si>
    <t>Black Chassis</t>
  </si>
  <si>
    <t>Black Chassis, 75cfm, 1/2"NPT Left to Right Flow</t>
  </si>
  <si>
    <t>Black Chassis, 200cfm, 1"NPT Left to Right Flow</t>
  </si>
  <si>
    <t>Black Chassis, 1000cfm, 2"NPT Left to Right Flow</t>
  </si>
  <si>
    <t>Black Chassis, 75cfm, 1/2"NPT Right to Left Flow</t>
  </si>
  <si>
    <t>Black Chassis, 200cfm, 1"NPT Right to Left Flow</t>
  </si>
  <si>
    <t>Black Chassis, 1000cfm, 2"NPT Right to Left Flow</t>
  </si>
  <si>
    <t>Green Chassis</t>
  </si>
  <si>
    <t>Green Chassis, 75cfm, 1/2"NPT Left to Right Flow</t>
  </si>
  <si>
    <t>Green Chassis, 200cfm, 1"NPT Left to Right Flow</t>
  </si>
  <si>
    <t>Green Chassis, 1000cfm, 2"NPT Left to Right Flow</t>
  </si>
  <si>
    <t>Green Chassis, 75cfm, 1/2"NPT Right to Left Flow</t>
  </si>
  <si>
    <t>Green Chassis, 200cfm, 1"NPT Right to Left Flow</t>
  </si>
  <si>
    <t>Green Chassis, 1000cfm, 2"NPT Right to Left Flow</t>
  </si>
  <si>
    <t>Blue Chassis</t>
  </si>
  <si>
    <t>Blue Chassis, 75cfm, 1/2"NPT Left to Right Flow</t>
  </si>
  <si>
    <t>Blue Chassis, 200cfm, 1"NPT Left to Right Flow</t>
  </si>
  <si>
    <t>Blue Chassis, 1000cfm, 2"NPT Left to Right Flow</t>
  </si>
  <si>
    <t>Blue Chassis, 75cfm, 1/2"NPT Right to Left Flow</t>
  </si>
  <si>
    <t>Blue Chassis, 200cfm, 1"NPT Right to Left Flow</t>
  </si>
  <si>
    <t>Blue Chassis, 1000cfm, 2"NPT Right to Left Flow</t>
  </si>
  <si>
    <t>TruLink OptiPro Hose Reel</t>
  </si>
  <si>
    <t>Hose Reel</t>
  </si>
  <si>
    <t>Hose Reel 30' x 3/8"</t>
  </si>
  <si>
    <t>Hose Reel 30' x 1/2"</t>
  </si>
  <si>
    <t>Hose Reel 50' x 3/8"</t>
  </si>
  <si>
    <t>Hose Reel 50' x 1/2"</t>
  </si>
  <si>
    <t>Mounting Channel</t>
  </si>
  <si>
    <t>Mounting Channel 1</t>
  </si>
  <si>
    <t>Mounting Channel 2</t>
  </si>
  <si>
    <t>Mounting Channel 3</t>
  </si>
  <si>
    <t>Mounting Channel 5</t>
  </si>
  <si>
    <t>Swivel Bracket</t>
  </si>
  <si>
    <t>I-Beam Clamp &amp; Mounting Plate</t>
  </si>
  <si>
    <t>I-Beam Clamp</t>
  </si>
  <si>
    <t>Quick Mount Plate</t>
  </si>
  <si>
    <t xml:space="preserve">Replacement Parts </t>
  </si>
  <si>
    <t>Hose Stop 3/8"</t>
  </si>
  <si>
    <t>Hose Stop 1/2"</t>
  </si>
  <si>
    <t>Swivel w/ Seal</t>
  </si>
  <si>
    <t>Roller Arm 3/8"x30'</t>
  </si>
  <si>
    <t>Roller Arm 1/2"x30' 3/8" &amp; 1/2"x50'</t>
  </si>
  <si>
    <t>Stop Pawl</t>
  </si>
  <si>
    <t>OptiClean</t>
  </si>
  <si>
    <t>Accessories</t>
  </si>
  <si>
    <t>Water Remover Unit</t>
  </si>
  <si>
    <t>1/2" Water Remover </t>
  </si>
  <si>
    <t>3/4" Water Remover</t>
  </si>
  <si>
    <t>1" Water Remover </t>
  </si>
  <si>
    <t>1-1/2" Water Remover</t>
  </si>
  <si>
    <t>2" Water Remover </t>
  </si>
  <si>
    <t>Water Remover Bracket</t>
  </si>
  <si>
    <t>½” Water Remover Bracket </t>
  </si>
  <si>
    <t>TP-BA-3</t>
  </si>
  <si>
    <t>¾” Water Remover Bracket</t>
  </si>
  <si>
    <t>TP-BA-4</t>
  </si>
  <si>
    <t>1” Water Remover Bracket</t>
  </si>
  <si>
    <t>TP-BA-5</t>
  </si>
  <si>
    <t>1-1/2” Water Remover Bracket</t>
  </si>
  <si>
    <t>TP-BA-6</t>
  </si>
  <si>
    <t>2” Water Remover Bracket</t>
  </si>
  <si>
    <t>TP-BA-7</t>
  </si>
  <si>
    <t>Water Remover Element</t>
  </si>
  <si>
    <t>1/2" Water Remover Element </t>
  </si>
  <si>
    <t>TP-EL-50</t>
  </si>
  <si>
    <t>3/4" Water Remover Element </t>
  </si>
  <si>
    <t>TP-EL-75</t>
  </si>
  <si>
    <t>1" Water Remover Element </t>
  </si>
  <si>
    <t>TP-EL-100</t>
  </si>
  <si>
    <t>1-1/2" Water Remover Element </t>
  </si>
  <si>
    <t>TP-EL-150</t>
  </si>
  <si>
    <t>2" Water Remover Element </t>
  </si>
  <si>
    <t>TP-EL-200</t>
  </si>
  <si>
    <t>Industrial Lockable Exhausting Valve</t>
  </si>
  <si>
    <t>½” Valve</t>
  </si>
  <si>
    <t>¾” Valve</t>
  </si>
  <si>
    <t>1” Valve</t>
  </si>
  <si>
    <t>Industrial Lockable Exhausting Valve Muffler</t>
  </si>
  <si>
    <t>½” Muffler</t>
  </si>
  <si>
    <t>TP-SIL-03</t>
  </si>
  <si>
    <t>¾” &amp; 1” Muffler</t>
  </si>
  <si>
    <t>TP-SIL-04</t>
  </si>
  <si>
    <t>DRI Units (WR/Manifold/IV Combination)</t>
  </si>
  <si>
    <t>1/2" Water Remover/ Valve/ Manifold</t>
  </si>
  <si>
    <t>TP-DRI-50</t>
  </si>
  <si>
    <t>3/4" Water Remover/ Valve/ Manifold</t>
  </si>
  <si>
    <t>TP-DRI-75</t>
  </si>
  <si>
    <t>1" Water Remover/ Valve/ Manifold</t>
  </si>
  <si>
    <t>TP-DRI-100</t>
  </si>
  <si>
    <t>IVWR Units (WR/IV Combination)</t>
  </si>
  <si>
    <t>½” Water Remover/ Valve</t>
  </si>
  <si>
    <t>TP-IVWR-50</t>
  </si>
  <si>
    <t>¾” Water Remover/ Valve</t>
  </si>
  <si>
    <t>TP-IVWR-75</t>
  </si>
  <si>
    <t>1” Water Remover/ Valve</t>
  </si>
  <si>
    <t>TP-IVWR-100</t>
  </si>
  <si>
    <t>WRM Units (WR/Manifold Combination)</t>
  </si>
  <si>
    <t>1/2" Water Remover/ Manifold</t>
  </si>
  <si>
    <t>TP-WRM-50</t>
  </si>
  <si>
    <t>3/4" Water Remover/ Manifold</t>
  </si>
  <si>
    <t>TP-WRM-75</t>
  </si>
  <si>
    <t>IVM Units (Manifold/IV Combination)</t>
  </si>
  <si>
    <t>1/2" Valve/ Manifold</t>
  </si>
  <si>
    <t>TP-IVM-50</t>
  </si>
  <si>
    <t>3/4" Valve/ Manifold</t>
  </si>
  <si>
    <t>TP-IVM-75</t>
  </si>
  <si>
    <t>Electronic Timer Drain Valve, 1/4"NPT  W/Strainer</t>
  </si>
  <si>
    <t>TP-900-04</t>
  </si>
  <si>
    <t>Electronic Timer Drain Valve, 1/2"NPT  W/Strainer</t>
  </si>
  <si>
    <t>TP-900-08</t>
  </si>
  <si>
    <t>PowerMizer Zero Loss  Drain Valves-200cfm</t>
  </si>
  <si>
    <t>TP-ZLD-200</t>
  </si>
  <si>
    <t>PowerMizer Zero Loss  Drain Valves-500cfm</t>
  </si>
  <si>
    <t>TP-ZLD-500</t>
  </si>
  <si>
    <t>PowerMizer Zero Loss  Drain Valves-2000cfm</t>
  </si>
  <si>
    <t>TP-ZLD-2000</t>
  </si>
  <si>
    <t>PowerMizer Zero Loss Drain Valves-5000cfm</t>
  </si>
  <si>
    <t>TP-ZLD-5000</t>
  </si>
  <si>
    <t>TruLink Summary</t>
  </si>
  <si>
    <t>DISCOUNT:</t>
  </si>
  <si>
    <t>TOTAL LIST PRICE:</t>
  </si>
  <si>
    <t>AMOUNT SAVED:</t>
  </si>
  <si>
    <t>FINAL COST:</t>
  </si>
  <si>
    <t>ROW</t>
  </si>
  <si>
    <t>DESCRIPTION</t>
  </si>
  <si>
    <t>TRULINK PN</t>
  </si>
  <si>
    <t>LIST PRICE</t>
  </si>
  <si>
    <t>QUANTITY</t>
  </si>
  <si>
    <t>TOTAL PRICE</t>
  </si>
  <si>
    <t>DISCOUNTED PRICE</t>
  </si>
  <si>
    <t>TP-ORING-20 PK-12</t>
  </si>
  <si>
    <t>TP-ORING-25 PK-12</t>
  </si>
  <si>
    <t>TP-ORING-32 PK-12</t>
  </si>
  <si>
    <t>TP-ORING-40 PK-12</t>
  </si>
  <si>
    <t>TP-ORING-50 PK-12</t>
  </si>
  <si>
    <t>TP-ORING-63 PK-12</t>
  </si>
  <si>
    <t>20mm Viton O-Ring (Pack 12)</t>
  </si>
  <si>
    <t>25mm Viton O-Ring (Pack 12)</t>
  </si>
  <si>
    <t>32mm Viton O-Ring (Pack 12)</t>
  </si>
  <si>
    <t>40mm Viton O-Ring (Pack 12)</t>
  </si>
  <si>
    <t>50mm Viton O-Ring (Pack 12)</t>
  </si>
  <si>
    <t>63mm Viton O-Ring (Pack 12)</t>
  </si>
  <si>
    <t>TP-ORING-V-20 PK-12</t>
  </si>
  <si>
    <t>TP-ORING-V-25 PK-12</t>
  </si>
  <si>
    <t>TP-ORING-V-32 PK-12</t>
  </si>
  <si>
    <t>TP-ORING-V-40 PK-12</t>
  </si>
  <si>
    <t>TP-ORING-V-50 PK-12</t>
  </si>
  <si>
    <t>TP-ORING-V-63 PK-12</t>
  </si>
  <si>
    <t>20mm - Tubing Blue (16ft length)</t>
  </si>
  <si>
    <t>25mm - Tubing Blue (16ft length)</t>
  </si>
  <si>
    <t>32mm - Tubing Blue (16ft length)</t>
  </si>
  <si>
    <t>40mm - Tubing Blue (16ft length)</t>
  </si>
  <si>
    <t>50mm - Tubing Blue (16ft length)</t>
  </si>
  <si>
    <t>63mm - Tubing Blue (16ft length)</t>
  </si>
  <si>
    <t xml:space="preserve">Safety Coupler, Industrial Socket, 1/4" Body, 1/2" MNPT </t>
  </si>
  <si>
    <t>Safety Coupler, Industrial Socket, 1/4" Body, 1/2"FNPT</t>
  </si>
  <si>
    <t>Tube ID/ Depth Marking Gauge 20mm - 63mm</t>
  </si>
  <si>
    <t>Straight Union Coupling 73mm, Standard (176F)</t>
  </si>
  <si>
    <t>Straight Union Coupling 90mm, Standard (176F)</t>
  </si>
  <si>
    <t>Straight Union Coupling 115mm, Standard (176F)</t>
  </si>
  <si>
    <t>Straight Union Coupling 168mm, Standard (176F)</t>
  </si>
  <si>
    <t>Straight Union Coupling 220mm, Standard (176F)</t>
  </si>
  <si>
    <t>Straight Union Coupling 73mm, High-Temp (300F)</t>
  </si>
  <si>
    <t>Straight Union Coupling 90mm, High-Temp (300F)</t>
  </si>
  <si>
    <t>Straight Union Coupling 115mm, High-Temp (300F)</t>
  </si>
  <si>
    <t>Straight Union Coupling 168mm, High-Temp (300F)</t>
  </si>
  <si>
    <t>Butterfly Valve, 73mm, Lugged, Kit w/ (2) Flanges, (2) THRD ADPT, (2) Bolts and (2) Couplings, Standard (176F)</t>
  </si>
  <si>
    <t>Butterfly Valve, 90mm, Lugged, Kit w/ (2) Flanges, (2) THRD ADPT, (2) Bolts and (2) Couplings, Standard (176F)</t>
  </si>
  <si>
    <t>Butterfly Valve, 115mm, Lugged, Kit w/ (2) Flanges, (2) THRD ADPT, (2) Bolts and (2) Couplings, Standard (176F)</t>
  </si>
  <si>
    <t>Butterfly Valve, 73mm, Lugged, Standard (176F)</t>
  </si>
  <si>
    <t>Butterfly Valve, 90mm, Lugged, Standard (176F)</t>
  </si>
  <si>
    <t>Butterfly Valve, 115mm, Lugged, Standard (176F)</t>
  </si>
  <si>
    <t>Butterfly Valve, 168mm, Lugged, Standard (176F)</t>
  </si>
  <si>
    <t>Butterfly Valve, 220mm, Lugged, Standard (176F)</t>
  </si>
  <si>
    <t>Butterfly Valve, 73mm, Lugged, High-Temp (300F)</t>
  </si>
  <si>
    <t>Butterfly Valve, 90mm, Lugged, High-Temp (300F)</t>
  </si>
  <si>
    <t>Butterfly Valve, 115mm, Lugged, High-Temp (300F)</t>
  </si>
  <si>
    <t>Butterfly Valve, 168mm, Lugged, High-Temp (300F)</t>
  </si>
  <si>
    <t>Butterfly Valve, 220mm, Lugged, High-Temp (300F)</t>
  </si>
  <si>
    <t>Replacement Full Face Flange Gasket 73mm, Standard (176F) Nitrile</t>
  </si>
  <si>
    <t>Replacement Full Face Flange Gasket 73mm, High Temp (300F) Viton</t>
  </si>
  <si>
    <t>Replacement Full Face Flange Gasket 90mm, Standard (176F) NItrile</t>
  </si>
  <si>
    <t>Replacement Full Face Flange Gasket 90mm, High-Temp (300F) Viton</t>
  </si>
  <si>
    <t>Replacement Full Face Flange Gasket 115mm, Standard (176F) Nitrile</t>
  </si>
  <si>
    <t>Replacement Full Face Flange Gasket 115mm, High-Temp (300F) Viton</t>
  </si>
  <si>
    <t>Replacement Full Face Flange Gasket 168mm, Standard (176F) Nitrile</t>
  </si>
  <si>
    <t>Replacement Full Face Flange Gasket 168mm, High-Temp (300F) Viton</t>
  </si>
  <si>
    <t>Replacement Full Face Flange Gasket 220mm, Standard (176F) Nitrile</t>
  </si>
  <si>
    <t>Replacement Full Face Flange Gasket 220mm, High-Temp (300F) Viton</t>
  </si>
  <si>
    <t>Bracket Hanger  (1/2' female insert with 3/8" adapter) 220mm-Steel, Galv</t>
  </si>
  <si>
    <t>Bracket Hanger  (1/2' female insert with 3/8" adapter) 168mm-Steel, Galv</t>
  </si>
  <si>
    <t>Bracket Hanger  (3/8" female insert) 90-mm-Steel, Galv</t>
  </si>
  <si>
    <t>Bracket Hanger  (3/8" female insert) 73-mm-Steel, Galv</t>
  </si>
  <si>
    <t>Replacement Coupling Seal 73mm, Standard (176F) Nitrile</t>
  </si>
  <si>
    <t>Replacement Coupling Seal 73mm, High-Temp (300F) Viton</t>
  </si>
  <si>
    <t>Replacement Coupling Seal 90mm, Standard (176F) Nitrile</t>
  </si>
  <si>
    <t>Replacement Coupling Seal 90mm, High-Temp (300F) Viton</t>
  </si>
  <si>
    <t>Replacement Coupling Seal 115mm, Standard (176F) Nitrile</t>
  </si>
  <si>
    <t>Replacement Coupling Seal 115mm, High-Temp (300F) Viton</t>
  </si>
  <si>
    <t>Replacement Coupling Seal 168mm, Standard (176F) Nitrile</t>
  </si>
  <si>
    <t>Replacement Coupling Seal 168mm, High-Temp (300F) Viton</t>
  </si>
  <si>
    <t>Replacement Coupling Seal 220mm, High-Temp (300F) Viton</t>
  </si>
  <si>
    <t>Cantilever Wall Bracket w/ Pipe Strap &amp; Bolts 73mm</t>
  </si>
  <si>
    <t>Cantilever Wall Bracket w/ Pipe Strap &amp; Bolts 90mm</t>
  </si>
  <si>
    <t>Cantilever Wall Bracket w/ Pipe Strap &amp; Bolts 115mm</t>
  </si>
  <si>
    <t>Cantilever Wall Bracket w/ Pipe Strap &amp; Bolts 168mm</t>
  </si>
  <si>
    <t>Cantilever Wall Bracket w/ Pipe Strap &amp; Bolts 220mm</t>
  </si>
  <si>
    <t>Union Elbow 73mm w/ 2 couplings</t>
  </si>
  <si>
    <t>Union Elbow 90mm w/ 2 couplings</t>
  </si>
  <si>
    <t>Union Elbow 115mm w/ 2 couplings</t>
  </si>
  <si>
    <t>Union Elbow 168mm w/ 2 couplings</t>
  </si>
  <si>
    <t>Union Elbow 220mm w/ 2 couplings</t>
  </si>
  <si>
    <t>Union Elbow, Street 73mm x 2.5" MNPT w/ 1 coupling</t>
  </si>
  <si>
    <t>Union Elbow, Street 90mm x 3" MNPT w/ 1 coupling</t>
  </si>
  <si>
    <t>Groove Gauge, 73mm-220mm</t>
  </si>
  <si>
    <t>Zero Loss Drain Valve</t>
  </si>
  <si>
    <t>High-Temp (300F) 150# Stainless Steel Flange, 73mm Tube To ANSI 2.5" (Kit w/ THRD ADPT, GSK and Bolts, No Coupling)</t>
  </si>
  <si>
    <t>High-Temp (300F) 150# Stainless Steel Flange, 90mm Tube To ANSI 3" (Kit w/ THRD ADPT, GSK and Bolts, No Coupling)</t>
  </si>
  <si>
    <t>High-Temp (300F) 150# Stainless Steel Flange, 115mm Tube To ANSI 4" (Kit w/ THRD ADPT, GSK and Bolts, No Coupling)</t>
  </si>
  <si>
    <t>High-Temp (300F) 150# Stainless Steel Flange, 168mm Tube To ANSI 6" (Kit w/GSK and Bolts, No Coupling)</t>
  </si>
  <si>
    <t>High-Temp (300F) 150# Stainless Steel Flange, 220mm Tube To ANSI 8" (Kit w/GSK and Bolts, No Coupling)</t>
  </si>
  <si>
    <t>Standard (176F) 150# Stainless Steel Flange, 73mm Tube To ANSI 2.5" (Kit w/ THRD ADPT, GSK and Bolts, No Coupling)</t>
  </si>
  <si>
    <t>Standard (176F) 150# Stainless Steel Flange, 90mm Tube To ANSI 3" (Kit w/ THRD ADPT, GSK and Bolts, No Coupling)</t>
  </si>
  <si>
    <t>Standard (176F) 150# Stainless Steel Flange, 115mm Tube To ANSI 4" (Kit w/ THRD ADPT, GSK and Bolts, No Coupling)</t>
  </si>
  <si>
    <t>Standard (176F) 150# Stainless Steel Flange, 168mm Tube To ANSI 6" (Kit w/GSK and Bolts, No Coupling)</t>
  </si>
  <si>
    <t>Standard (176F) 150# Stainless Steel Flange, 220mm Tube To ANSI 8" (Kit w/GSK and Bolts, No Coupling)</t>
  </si>
  <si>
    <t>Plug Cap 73mm w/ 1/2" FNPT Port and Plug Aluminum (No Coupling)</t>
  </si>
  <si>
    <t>OWS</t>
  </si>
  <si>
    <t>Accessory Parts</t>
  </si>
  <si>
    <t>Threaded Union</t>
  </si>
  <si>
    <t>Wrench Set 20mm/25mm (2 Double Ended Wrenches)</t>
  </si>
  <si>
    <t>Crowsfoot Tool 20mm</t>
  </si>
  <si>
    <t>Crowsfoot Tool 25mm</t>
  </si>
  <si>
    <t>Crowsfoot Tool 32mm</t>
  </si>
  <si>
    <t xml:space="preserve">Crowsfoot Tool 40mm </t>
  </si>
  <si>
    <t>Crowsfoot Tool 50mm</t>
  </si>
  <si>
    <t xml:space="preserve">Crowsfoot Tool 63mm </t>
  </si>
  <si>
    <t>CROWSFOOT 20MM</t>
  </si>
  <si>
    <t>CROWSFOOT 25MM</t>
  </si>
  <si>
    <t>CROWSFOOT 32MM</t>
  </si>
  <si>
    <t>CROWSFOOT 40MM</t>
  </si>
  <si>
    <t>CROWSFOOT 50MM</t>
  </si>
  <si>
    <t>CROWSFOOT 63MM</t>
  </si>
  <si>
    <t>TP-DRILL BIT 25-32</t>
  </si>
  <si>
    <t>TP-DRILL BIT 40-63</t>
  </si>
  <si>
    <t>TP-DRILL JIG 25-32</t>
  </si>
  <si>
    <t>TP-TUBE CUTTER</t>
  </si>
  <si>
    <t>TP-DRILL ADAPTER - DB</t>
  </si>
  <si>
    <t>TP-DEPTH GAUGE</t>
  </si>
  <si>
    <t>TP-WRENCH 20-25</t>
  </si>
  <si>
    <t>TP-WRENCH 20-32</t>
  </si>
  <si>
    <t>TP-WRENCH 20-40</t>
  </si>
  <si>
    <t>TP-WRENCH 20-50</t>
  </si>
  <si>
    <t>TP-WRENCH 20-63</t>
  </si>
  <si>
    <t>TP-WRENCH SET</t>
  </si>
  <si>
    <t>Mounting Channel: I-Beam Bracket</t>
  </si>
  <si>
    <t>Mounting Channel: Plate</t>
  </si>
  <si>
    <t>*7 Gallon OWS, 22”H x 10”W x 11”D</t>
  </si>
  <si>
    <t>*15 Gallon OWS, 42”H x 16”W x 15”D</t>
  </si>
  <si>
    <t>*30 Gallon OWS, 42”H x 16”W x 15”D</t>
  </si>
  <si>
    <t>*55 Gallon OWS, 50”H x 22”W x 20”D</t>
  </si>
  <si>
    <t>TPU-08-08</t>
  </si>
  <si>
    <t>TPU-12-12</t>
  </si>
  <si>
    <t>TPU-16-16</t>
  </si>
  <si>
    <t>TPU-24-24</t>
  </si>
  <si>
    <t>TPU-32-32</t>
  </si>
  <si>
    <t xml:space="preserve">TPU-40-40 </t>
  </si>
  <si>
    <t>NPT Threaded Union 1/2" FNPT</t>
  </si>
  <si>
    <t>NPT Threaded Union 3/4" FNPT</t>
  </si>
  <si>
    <t>NPT Threaded Union 1" FNPT</t>
  </si>
  <si>
    <t>NPT Threaded Union 1-1/2" FNPT</t>
  </si>
  <si>
    <t>NPT Threaded Union 2" FNPT</t>
  </si>
  <si>
    <t>NPT Threaded Union 2-1/2" FNPT</t>
  </si>
  <si>
    <t>TP1-20-BLUE-INKED</t>
  </si>
  <si>
    <t>TP1-25-BLUE-INKED</t>
  </si>
  <si>
    <t>TP1-32-BLUE-INKED</t>
  </si>
  <si>
    <t>TP1-40-BLUE-INKED</t>
  </si>
  <si>
    <t>TP1-50-BLUE-INKED</t>
  </si>
  <si>
    <t>TP1-63-BLUE-INKED</t>
  </si>
  <si>
    <t>Pipe Inked</t>
  </si>
  <si>
    <t>TC1-73-BLUE-INKED</t>
  </si>
  <si>
    <t>TC1-90-BLUE-INKED</t>
  </si>
  <si>
    <t>TC1-115-BLUE-INKED</t>
  </si>
  <si>
    <t>TC1-168-BLUE-INKED</t>
  </si>
  <si>
    <t>TC1-220-BLUE-INKED</t>
  </si>
  <si>
    <t>Straight Union Coupling 220mm, High-Temp (300F )</t>
  </si>
  <si>
    <t>Drill Adapter Deburring Tool 63mm</t>
  </si>
  <si>
    <t>Drill Adpater Deburring Tool 14mm-50mm</t>
  </si>
  <si>
    <t>TP-DRILL ADAPTER-RM</t>
  </si>
  <si>
    <t>Hose Reel 30' x 3/8" Black</t>
  </si>
  <si>
    <t>TP-HR30-06-B-N</t>
  </si>
  <si>
    <t>Hose Reel 30' x 1/2" Black</t>
  </si>
  <si>
    <t>TP-HR30-08-B-N</t>
  </si>
  <si>
    <t>Hose Reel 50' x 3/8" Black</t>
  </si>
  <si>
    <t>TP-HR50-06-B-N</t>
  </si>
  <si>
    <t>Hose Reel 50' x 1/2" Black</t>
  </si>
  <si>
    <t>TP-HR50-08-B-N</t>
  </si>
  <si>
    <t>Stem Adapter 25mm x 1" FNPT</t>
  </si>
  <si>
    <t>TP22-25-16F</t>
  </si>
  <si>
    <t>Labor (Mins)</t>
  </si>
  <si>
    <t>* Labor Hours:</t>
  </si>
  <si>
    <t>*Click Here To See Labor Hour Multiplier Tab*</t>
  </si>
  <si>
    <t>TP-OPC-1500</t>
  </si>
  <si>
    <t>TP-OPC-750</t>
  </si>
  <si>
    <t>TP-OPC-400</t>
  </si>
  <si>
    <t>TP-OPC-250</t>
  </si>
  <si>
    <t>REEL-30-06-BLU-P</t>
  </si>
  <si>
    <t>REEL-30-08-BLU-P</t>
  </si>
  <si>
    <t>REEL-50-06-BLU-P</t>
  </si>
  <si>
    <t>REEL-50-08-BLU-P</t>
  </si>
  <si>
    <t>REEL-MTC-1</t>
  </si>
  <si>
    <t>REEL-MTC-2</t>
  </si>
  <si>
    <t>REEL-MTC-3</t>
  </si>
  <si>
    <t>REEL-MTC-5</t>
  </si>
  <si>
    <t>REEL-MTC-IB</t>
  </si>
  <si>
    <t>REEL-MTP</t>
  </si>
  <si>
    <t>REEL-SWV</t>
  </si>
  <si>
    <t>REEL-SWS</t>
  </si>
  <si>
    <t>REEL-IBC</t>
  </si>
  <si>
    <t>REEL-QMP</t>
  </si>
  <si>
    <t>REEL-HS-06</t>
  </si>
  <si>
    <t>REEL-HS-08</t>
  </si>
  <si>
    <t>REEL-RA-06</t>
  </si>
  <si>
    <t>REEL-RA-08</t>
  </si>
  <si>
    <t>REEL-SP</t>
  </si>
  <si>
    <t>OP-75-BLK-LR</t>
  </si>
  <si>
    <t>OP-200-BLK-LR</t>
  </si>
  <si>
    <t>OP-1000-BLK-LR</t>
  </si>
  <si>
    <t>OP-75-BLK-RL</t>
  </si>
  <si>
    <t>OP-200-BLK-RL</t>
  </si>
  <si>
    <t>OP-1000-BLK-RL</t>
  </si>
  <si>
    <t>OP-75-GRN-LR</t>
  </si>
  <si>
    <t>OP-200-GRN-LR</t>
  </si>
  <si>
    <t>OP-1000-GRN-LR</t>
  </si>
  <si>
    <t>OP-75-GRN-RL</t>
  </si>
  <si>
    <t>OP-200-GRN-RL</t>
  </si>
  <si>
    <t>OP-1000-GRN-RL</t>
  </si>
  <si>
    <t>OP-75-BLU-LR</t>
  </si>
  <si>
    <t>OP-200-BLU-LR</t>
  </si>
  <si>
    <t>OP-1000-BLU-LR</t>
  </si>
  <si>
    <t>OP-75-BLU-RL</t>
  </si>
  <si>
    <t>OP-200-BLU-RL</t>
  </si>
  <si>
    <t>OP-1000-BLU-RL</t>
  </si>
  <si>
    <t>TP-815-14-PK10-W</t>
  </si>
  <si>
    <t xml:space="preserve">Notes </t>
  </si>
  <si>
    <t>150# TruLink Flange</t>
  </si>
  <si>
    <t>150# TruLink High Temp Flange</t>
  </si>
  <si>
    <t>TruLink Flange Bolt Kits</t>
  </si>
  <si>
    <t>TC-CANTILEVER SUPPORT 12</t>
  </si>
  <si>
    <t>TC-CANTILEVER SUPPORT 18</t>
  </si>
  <si>
    <t>TP6-14-06M</t>
  </si>
  <si>
    <t>Butterfly Valve, 168mm, Lugged, Kit w/ (2) Flanges, (16) Bolts and (2) Couplings, Standard (176F)</t>
  </si>
  <si>
    <t>Butterfly Valve, 220mm, Lugged, Kit w/ (2) Flanges, (16) Bolts and (2) Couplings, Standard (176F)</t>
  </si>
  <si>
    <t>**As of Jan 1st, there will be a $100 service charge per 5 sticks of tubing cut in half.**</t>
  </si>
  <si>
    <t>316 NPT Threaded Caps</t>
  </si>
  <si>
    <t>1/2" NPT Threaded Cap</t>
  </si>
  <si>
    <t>3/4" NPT Threaded Cap</t>
  </si>
  <si>
    <t>1" NPT Threaded Cap</t>
  </si>
  <si>
    <t xml:space="preserve">1-1/2" NPT Threaded Cap </t>
  </si>
  <si>
    <t>2" NPT Threaded Cap</t>
  </si>
  <si>
    <t xml:space="preserve">2-1/2" NPT Threaded Cap </t>
  </si>
  <si>
    <t>TP23-20</t>
  </si>
  <si>
    <t>TP23-25</t>
  </si>
  <si>
    <t>TP23-32</t>
  </si>
  <si>
    <t>TP23-40</t>
  </si>
  <si>
    <t>TP23-50</t>
  </si>
  <si>
    <t>TP23-63</t>
  </si>
  <si>
    <t>TP-915-20</t>
  </si>
  <si>
    <t>TP-915-25</t>
  </si>
  <si>
    <t>TP-915-32</t>
  </si>
  <si>
    <t>TP-915-40</t>
  </si>
  <si>
    <t>TP-915-50</t>
  </si>
  <si>
    <t>TP-915-63</t>
  </si>
  <si>
    <t>TP-WR-50</t>
  </si>
  <si>
    <t>TP-WR-75</t>
  </si>
  <si>
    <t>TP-WR-100</t>
  </si>
  <si>
    <t>TP-WR-150</t>
  </si>
  <si>
    <t>TP-WR-200</t>
  </si>
  <si>
    <t>PA-MFD-HEX PLUG</t>
  </si>
  <si>
    <t>**A Minimum Dealer Net (DN) Purchase Amount of $150 is Required Fot ALL Orders**</t>
  </si>
  <si>
    <t>Solenoid Valve - ZLD500 - ZLD53000</t>
  </si>
  <si>
    <t>Solenoid Valve - ZLD200</t>
  </si>
  <si>
    <t>300-60-200</t>
  </si>
  <si>
    <t>300-60-300</t>
  </si>
  <si>
    <t>**As of Jan 1st 2026, there will be a $100 service charge per 5 sticks of tubing cut in half.**</t>
  </si>
  <si>
    <t xml:space="preserve">**As of Jan 1st 2026, there will be a $100 service charge per stick of tubing cut in half** </t>
  </si>
  <si>
    <t>**As of Jan 1st 2026, NO grooved tubing will be cut in half**</t>
  </si>
  <si>
    <t>**A Minimum Dealer Net (DN) Purchase Amount of $150 is Required For ALL Orders**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</si>
</sst>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36"/>
      <color rgb="FF000000"/>
      <name val="Calibri"/>
      <family val="2"/>
    </font>
    <font>
      <sz val="11"/>
      <color rgb="FFFFFFFF"/>
      <name val="Calibri"/>
      <family val="2"/>
      <scheme val="minor"/>
    </font>
    <font>
      <b/>
      <sz val="36"/>
      <color rgb="FFFFFFFF"/>
      <name val="Arial Black"/>
      <family val="2"/>
    </font>
    <font>
      <b/>
      <sz val="36"/>
      <color rgb="FFFFFFFF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Calibri"/>
      <family val="2"/>
      <scheme val="minor"/>
    </font>
    <font>
      <b/>
      <sz val="16"/>
      <color theme="0"/>
      <name val="Arial"/>
      <family val="2"/>
    </font>
    <font>
      <sz val="10"/>
      <color rgb="FF222222"/>
      <name val="Arial"/>
      <family val="2"/>
    </font>
    <font>
      <sz val="8"/>
      <name val="Calibri"/>
      <family val="2"/>
      <scheme val="minor"/>
    </font>
    <font>
      <sz val="12"/>
      <color rgb="FF222222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24"/>
      <color theme="1"/>
      <name val="Arial"/>
      <family val="2"/>
    </font>
    <font>
      <sz val="11"/>
      <name val="Arial"/>
      <family val="2"/>
    </font>
    <font>
      <sz val="11"/>
      <color rgb="FF0070C0"/>
      <name val="Arial"/>
      <family val="2"/>
    </font>
    <font>
      <sz val="11"/>
      <color rgb="FF222222"/>
      <name val="Arial"/>
      <family val="2"/>
    </font>
    <font>
      <sz val="11"/>
      <color rgb="FF000000"/>
      <name val="Arial"/>
      <family val="2"/>
    </font>
    <font>
      <b/>
      <sz val="14"/>
      <color theme="1"/>
      <name val="Arial Rounded MT Bold"/>
      <family val="2"/>
    </font>
    <font>
      <sz val="11"/>
      <color theme="1"/>
      <name val="Arial Rounded MT Bold"/>
      <family val="2"/>
    </font>
    <font>
      <b/>
      <sz val="24"/>
      <color theme="1"/>
      <name val="Arial Rounded MT Bold"/>
      <family val="2"/>
    </font>
    <font>
      <sz val="14"/>
      <color theme="1"/>
      <name val="Arial Rounded MT Bold"/>
      <family val="2"/>
    </font>
    <font>
      <b/>
      <sz val="14"/>
      <name val="Arial Rounded MT Bold"/>
      <family val="2"/>
    </font>
    <font>
      <b/>
      <sz val="11"/>
      <name val="Arial Rounded MT Bold"/>
      <family val="2"/>
    </font>
    <font>
      <u/>
      <sz val="16"/>
      <color theme="10"/>
      <name val="Arial Rounded MT Bold"/>
      <family val="2"/>
    </font>
    <font>
      <b/>
      <sz val="16"/>
      <color theme="0"/>
      <name val="Arial Rounded MT Bold"/>
      <family val="2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rgb="FFFF0000"/>
      <name val="Arial"/>
      <family val="2"/>
    </font>
    <font>
      <b/>
      <sz val="16"/>
      <color rgb="FF92D050"/>
      <name val="Arial Nova"/>
      <family val="2"/>
    </font>
    <font>
      <b/>
      <sz val="16"/>
      <color rgb="FFFF0000"/>
      <name val="Arial Rounded MT Bold"/>
      <family val="2"/>
    </font>
  </fonts>
  <fills count="13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1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5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theme="1"/>
      </left>
      <right/>
      <top/>
      <bottom style="thin">
        <color theme="0"/>
      </bottom>
      <diagonal/>
    </border>
    <border>
      <left style="thin">
        <color theme="1"/>
      </left>
      <right/>
      <top style="thin">
        <color theme="0"/>
      </top>
      <bottom style="thin">
        <color theme="0"/>
      </bottom>
      <diagonal/>
    </border>
    <border>
      <left style="thin">
        <color theme="1"/>
      </left>
      <right/>
      <top style="thin">
        <color theme="0"/>
      </top>
      <bottom/>
      <diagonal/>
    </border>
    <border>
      <left style="thin">
        <color theme="4"/>
      </left>
      <right/>
      <top/>
      <bottom style="thin">
        <color theme="0"/>
      </bottom>
      <diagonal/>
    </border>
    <border>
      <left style="thin">
        <color theme="4"/>
      </left>
      <right/>
      <top style="thin">
        <color theme="0"/>
      </top>
      <bottom style="thin">
        <color theme="0"/>
      </bottom>
      <diagonal/>
    </border>
    <border>
      <left style="thin">
        <color theme="4"/>
      </left>
      <right style="thin">
        <color theme="4"/>
      </right>
      <top/>
      <bottom style="thin">
        <color theme="0"/>
      </bottom>
      <diagonal/>
    </border>
    <border>
      <left style="thin">
        <color theme="4"/>
      </left>
      <right style="thin">
        <color theme="4"/>
      </right>
      <top style="thin">
        <color theme="0"/>
      </top>
      <bottom style="thin">
        <color theme="0"/>
      </bottom>
      <diagonal/>
    </border>
    <border>
      <left style="thin">
        <color theme="4"/>
      </left>
      <right style="thin">
        <color theme="4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06">
    <xf numFmtId="0" fontId="0" fillId="0" borderId="0" xfId="0"/>
    <xf numFmtId="0" fontId="4" fillId="0" borderId="0" xfId="0" applyFont="1" applyAlignment="1">
      <alignment vertical="center"/>
    </xf>
    <xf numFmtId="44" fontId="5" fillId="4" borderId="0" xfId="0" applyNumberFormat="1" applyFont="1" applyFill="1" applyAlignment="1">
      <alignment horizontal="right" vertical="center"/>
    </xf>
    <xf numFmtId="44" fontId="8" fillId="4" borderId="0" xfId="0" applyNumberFormat="1" applyFont="1" applyFill="1" applyAlignment="1">
      <alignment horizontal="center" vertical="center"/>
    </xf>
    <xf numFmtId="0" fontId="0" fillId="5" borderId="0" xfId="0" applyFill="1"/>
    <xf numFmtId="44" fontId="0" fillId="5" borderId="0" xfId="0" applyNumberFormat="1" applyFill="1"/>
    <xf numFmtId="0" fontId="0" fillId="5" borderId="0" xfId="0" applyFill="1" applyAlignment="1">
      <alignment horizontal="center"/>
    </xf>
    <xf numFmtId="44" fontId="0" fillId="5" borderId="0" xfId="0" applyNumberFormat="1" applyFill="1" applyAlignment="1">
      <alignment vertical="center"/>
    </xf>
    <xf numFmtId="0" fontId="0" fillId="5" borderId="2" xfId="0" applyFill="1" applyBorder="1"/>
    <xf numFmtId="0" fontId="0" fillId="5" borderId="3" xfId="0" applyFill="1" applyBorder="1"/>
    <xf numFmtId="44" fontId="0" fillId="5" borderId="5" xfId="0" applyNumberFormat="1" applyFill="1" applyBorder="1"/>
    <xf numFmtId="44" fontId="0" fillId="5" borderId="7" xfId="0" applyNumberFormat="1" applyFill="1" applyBorder="1"/>
    <xf numFmtId="44" fontId="0" fillId="5" borderId="8" xfId="0" applyNumberFormat="1" applyFill="1" applyBorder="1"/>
    <xf numFmtId="0" fontId="0" fillId="5" borderId="7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7" xfId="0" applyFill="1" applyBorder="1"/>
    <xf numFmtId="0" fontId="0" fillId="5" borderId="8" xfId="0" applyFill="1" applyBorder="1"/>
    <xf numFmtId="44" fontId="9" fillId="6" borderId="0" xfId="0" applyNumberFormat="1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1" fontId="0" fillId="5" borderId="0" xfId="0" applyNumberFormat="1" applyFill="1" applyAlignment="1" applyProtection="1">
      <alignment horizontal="center" vertical="center" wrapText="1"/>
      <protection locked="0"/>
    </xf>
    <xf numFmtId="0" fontId="22" fillId="0" borderId="9" xfId="0" applyFont="1" applyBorder="1"/>
    <xf numFmtId="0" fontId="22" fillId="0" borderId="0" xfId="0" applyFont="1"/>
    <xf numFmtId="0" fontId="14" fillId="0" borderId="9" xfId="0" applyFont="1" applyBorder="1"/>
    <xf numFmtId="0" fontId="14" fillId="0" borderId="0" xfId="0" applyFont="1"/>
    <xf numFmtId="0" fontId="14" fillId="10" borderId="9" xfId="0" applyFont="1" applyFill="1" applyBorder="1"/>
    <xf numFmtId="0" fontId="14" fillId="8" borderId="0" xfId="0" applyFont="1" applyFill="1"/>
    <xf numFmtId="0" fontId="22" fillId="8" borderId="0" xfId="0" applyFont="1" applyFill="1"/>
    <xf numFmtId="0" fontId="24" fillId="8" borderId="0" xfId="0" applyFont="1" applyFill="1"/>
    <xf numFmtId="0" fontId="24" fillId="8" borderId="0" xfId="0" applyFont="1" applyFill="1" applyAlignment="1">
      <alignment horizontal="center" vertical="center"/>
    </xf>
    <xf numFmtId="44" fontId="14" fillId="8" borderId="0" xfId="1" applyFont="1" applyFill="1" applyBorder="1" applyAlignment="1" applyProtection="1">
      <alignment horizontal="center" vertical="center"/>
    </xf>
    <xf numFmtId="44" fontId="14" fillId="8" borderId="0" xfId="1" applyFont="1" applyFill="1" applyBorder="1" applyAlignment="1" applyProtection="1">
      <alignment horizontal="left" vertical="center"/>
    </xf>
    <xf numFmtId="44" fontId="14" fillId="0" borderId="0" xfId="1" applyFont="1" applyBorder="1" applyAlignment="1" applyProtection="1">
      <alignment horizontal="left" vertical="center"/>
    </xf>
    <xf numFmtId="44" fontId="21" fillId="8" borderId="0" xfId="1" applyFont="1" applyFill="1" applyBorder="1" applyAlignment="1" applyProtection="1">
      <alignment horizontal="left" vertical="center"/>
    </xf>
    <xf numFmtId="44" fontId="17" fillId="8" borderId="0" xfId="2" applyNumberFormat="1" applyFont="1" applyFill="1" applyBorder="1" applyAlignment="1" applyProtection="1">
      <alignment horizontal="center" vertical="center"/>
    </xf>
    <xf numFmtId="44" fontId="17" fillId="8" borderId="0" xfId="2" applyNumberFormat="1" applyFont="1" applyFill="1" applyBorder="1" applyAlignment="1" applyProtection="1">
      <alignment horizontal="left" vertical="center"/>
    </xf>
    <xf numFmtId="44" fontId="24" fillId="8" borderId="0" xfId="1" applyFont="1" applyFill="1" applyBorder="1" applyAlignment="1" applyProtection="1">
      <alignment horizontal="left" vertical="center"/>
    </xf>
    <xf numFmtId="0" fontId="14" fillId="10" borderId="0" xfId="0" applyFont="1" applyFill="1" applyAlignment="1" applyProtection="1">
      <alignment horizontal="center" vertical="center"/>
      <protection locked="0"/>
    </xf>
    <xf numFmtId="0" fontId="14" fillId="9" borderId="0" xfId="0" applyFont="1" applyFill="1" applyAlignment="1" applyProtection="1">
      <alignment horizontal="center" vertical="center"/>
      <protection locked="0"/>
    </xf>
    <xf numFmtId="0" fontId="17" fillId="9" borderId="0" xfId="0" applyFont="1" applyFill="1" applyAlignment="1" applyProtection="1">
      <alignment horizontal="center" vertical="center"/>
      <protection locked="0"/>
    </xf>
    <xf numFmtId="0" fontId="18" fillId="9" borderId="0" xfId="0" applyFont="1" applyFill="1" applyAlignment="1" applyProtection="1">
      <alignment horizontal="center" vertical="center"/>
      <protection locked="0"/>
    </xf>
    <xf numFmtId="0" fontId="14" fillId="9" borderId="0" xfId="0" applyFont="1" applyFill="1" applyAlignment="1" applyProtection="1">
      <alignment horizontal="center" vertical="center"/>
      <protection locked="0" hidden="1"/>
    </xf>
    <xf numFmtId="0" fontId="17" fillId="10" borderId="0" xfId="2" applyFont="1" applyFill="1" applyBorder="1" applyAlignment="1" applyProtection="1">
      <alignment horizontal="center" vertical="center"/>
      <protection locked="0"/>
    </xf>
    <xf numFmtId="0" fontId="22" fillId="0" borderId="9" xfId="0" applyFont="1" applyBorder="1" applyProtection="1">
      <protection locked="0"/>
    </xf>
    <xf numFmtId="0" fontId="0" fillId="0" borderId="9" xfId="0" applyBorder="1"/>
    <xf numFmtId="2" fontId="0" fillId="0" borderId="9" xfId="0" applyNumberFormat="1" applyBorder="1"/>
    <xf numFmtId="44" fontId="14" fillId="0" borderId="0" xfId="1" applyFont="1" applyBorder="1" applyAlignment="1" applyProtection="1">
      <alignment horizontal="center" vertical="center"/>
    </xf>
    <xf numFmtId="44" fontId="14" fillId="8" borderId="0" xfId="1" applyFont="1" applyFill="1" applyAlignment="1" applyProtection="1">
      <alignment horizontal="center" vertical="center"/>
    </xf>
    <xf numFmtId="44" fontId="17" fillId="8" borderId="0" xfId="1" applyFont="1" applyFill="1" applyBorder="1" applyAlignment="1" applyProtection="1">
      <alignment horizontal="center" vertical="center"/>
    </xf>
    <xf numFmtId="44" fontId="21" fillId="8" borderId="0" xfId="1" applyFont="1" applyFill="1" applyBorder="1" applyAlignment="1" applyProtection="1">
      <alignment horizontal="center" vertical="center"/>
    </xf>
    <xf numFmtId="0" fontId="14" fillId="0" borderId="0" xfId="0" applyFont="1" applyAlignment="1" applyProtection="1">
      <alignment horizontal="center" vertical="center"/>
      <protection locked="0"/>
    </xf>
    <xf numFmtId="0" fontId="33" fillId="8" borderId="0" xfId="0" applyFont="1" applyFill="1" applyAlignment="1">
      <alignment horizontal="left" vertical="center"/>
    </xf>
    <xf numFmtId="0" fontId="25" fillId="0" borderId="0" xfId="0" applyFont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4" fillId="0" borderId="0" xfId="0" applyFont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left" vertical="center"/>
      <protection locked="0"/>
    </xf>
    <xf numFmtId="0" fontId="24" fillId="0" borderId="0" xfId="0" applyFont="1" applyAlignment="1" applyProtection="1">
      <alignment horizontal="left" vertical="center"/>
      <protection locked="0"/>
    </xf>
    <xf numFmtId="0" fontId="30" fillId="7" borderId="14" xfId="0" applyFont="1" applyFill="1" applyBorder="1" applyAlignment="1">
      <alignment vertical="center"/>
    </xf>
    <xf numFmtId="2" fontId="0" fillId="12" borderId="15" xfId="4" applyNumberFormat="1" applyFont="1" applyFill="1" applyBorder="1" applyAlignment="1">
      <alignment vertical="center"/>
    </xf>
    <xf numFmtId="0" fontId="27" fillId="8" borderId="0" xfId="3" applyFont="1" applyFill="1" applyBorder="1" applyAlignment="1" applyProtection="1">
      <alignment horizontal="center" vertical="center"/>
      <protection locked="0"/>
    </xf>
    <xf numFmtId="0" fontId="14" fillId="8" borderId="0" xfId="0" applyFont="1" applyFill="1" applyProtection="1">
      <protection locked="0"/>
    </xf>
    <xf numFmtId="44" fontId="14" fillId="8" borderId="0" xfId="1" applyFont="1" applyFill="1" applyBorder="1" applyAlignment="1" applyProtection="1">
      <alignment horizontal="center" vertical="center"/>
      <protection locked="0"/>
    </xf>
    <xf numFmtId="0" fontId="22" fillId="8" borderId="0" xfId="0" applyFont="1" applyFill="1" applyProtection="1">
      <protection locked="0"/>
    </xf>
    <xf numFmtId="0" fontId="15" fillId="8" borderId="0" xfId="3" applyFont="1" applyFill="1" applyBorder="1" applyProtection="1">
      <protection locked="0"/>
    </xf>
    <xf numFmtId="0" fontId="14" fillId="3" borderId="0" xfId="0" applyFont="1" applyFill="1" applyAlignment="1" applyProtection="1">
      <alignment horizontal="center" vertical="center"/>
      <protection locked="0"/>
    </xf>
    <xf numFmtId="0" fontId="28" fillId="11" borderId="0" xfId="0" applyFont="1" applyFill="1" applyAlignment="1" applyProtection="1">
      <alignment horizontal="center" vertical="center"/>
      <protection locked="0"/>
    </xf>
    <xf numFmtId="44" fontId="28" fillId="11" borderId="0" xfId="1" applyFont="1" applyFill="1" applyBorder="1" applyAlignment="1" applyProtection="1">
      <alignment horizontal="center" vertical="center"/>
      <protection locked="0"/>
    </xf>
    <xf numFmtId="44" fontId="28" fillId="11" borderId="0" xfId="1" applyFont="1" applyFill="1" applyBorder="1" applyAlignment="1" applyProtection="1">
      <alignment horizontal="center" vertical="center" wrapText="1"/>
      <protection locked="0"/>
    </xf>
    <xf numFmtId="0" fontId="35" fillId="8" borderId="0" xfId="0" applyFont="1" applyFill="1" applyAlignment="1" applyProtection="1">
      <alignment horizontal="left" vertical="center"/>
      <protection locked="0"/>
    </xf>
    <xf numFmtId="0" fontId="14" fillId="8" borderId="0" xfId="0" applyFont="1" applyFill="1" applyAlignment="1" applyProtection="1">
      <alignment horizontal="center" vertical="center"/>
      <protection locked="0"/>
    </xf>
    <xf numFmtId="44" fontId="14" fillId="8" borderId="0" xfId="0" applyNumberFormat="1" applyFont="1" applyFill="1" applyAlignment="1" applyProtection="1">
      <alignment horizontal="left" vertical="center"/>
      <protection locked="0"/>
    </xf>
    <xf numFmtId="1" fontId="14" fillId="8" borderId="0" xfId="1" applyNumberFormat="1" applyFont="1" applyFill="1" applyBorder="1" applyAlignment="1" applyProtection="1">
      <alignment horizontal="center" vertical="center"/>
      <protection locked="0"/>
    </xf>
    <xf numFmtId="2" fontId="14" fillId="8" borderId="0" xfId="1" applyNumberFormat="1" applyFont="1" applyFill="1" applyBorder="1" applyAlignment="1" applyProtection="1">
      <alignment horizontal="center" vertical="center"/>
      <protection locked="0"/>
    </xf>
    <xf numFmtId="44" fontId="14" fillId="8" borderId="0" xfId="1" applyFont="1" applyFill="1" applyAlignment="1" applyProtection="1">
      <alignment horizontal="center" vertical="center"/>
      <protection locked="0"/>
    </xf>
    <xf numFmtId="0" fontId="25" fillId="8" borderId="0" xfId="0" applyFont="1" applyFill="1" applyAlignment="1" applyProtection="1">
      <alignment horizontal="left" vertical="center"/>
      <protection locked="0"/>
    </xf>
    <xf numFmtId="0" fontId="26" fillId="8" borderId="0" xfId="0" applyFont="1" applyFill="1" applyAlignment="1" applyProtection="1">
      <alignment horizontal="center" vertical="center"/>
      <protection locked="0"/>
    </xf>
    <xf numFmtId="0" fontId="26" fillId="0" borderId="0" xfId="0" applyFont="1" applyAlignment="1" applyProtection="1">
      <alignment horizontal="center" vertical="center"/>
      <protection locked="0"/>
    </xf>
    <xf numFmtId="0" fontId="26" fillId="8" borderId="0" xfId="0" applyFont="1" applyFill="1" applyAlignment="1" applyProtection="1">
      <alignment horizontal="left" vertical="center"/>
      <protection locked="0"/>
    </xf>
    <xf numFmtId="2" fontId="26" fillId="8" borderId="0" xfId="0" applyNumberFormat="1" applyFont="1" applyFill="1" applyAlignment="1" applyProtection="1">
      <alignment horizontal="center" vertical="center"/>
      <protection locked="0"/>
    </xf>
    <xf numFmtId="0" fontId="14" fillId="8" borderId="0" xfId="0" applyFont="1" applyFill="1" applyAlignment="1" applyProtection="1">
      <alignment horizontal="left" vertical="center"/>
      <protection locked="0"/>
    </xf>
    <xf numFmtId="1" fontId="14" fillId="8" borderId="0" xfId="0" applyNumberFormat="1" applyFont="1" applyFill="1" applyAlignment="1" applyProtection="1">
      <alignment horizontal="center" vertical="center"/>
      <protection locked="0"/>
    </xf>
    <xf numFmtId="2" fontId="14" fillId="8" borderId="0" xfId="0" applyNumberFormat="1" applyFont="1" applyFill="1" applyAlignment="1" applyProtection="1">
      <alignment horizontal="center" vertical="center"/>
      <protection locked="0"/>
    </xf>
    <xf numFmtId="0" fontId="14" fillId="8" borderId="0" xfId="0" applyFont="1" applyFill="1" applyAlignment="1" applyProtection="1">
      <alignment horizontal="center"/>
      <protection locked="0"/>
    </xf>
    <xf numFmtId="1" fontId="25" fillId="8" borderId="0" xfId="0" applyNumberFormat="1" applyFont="1" applyFill="1" applyAlignment="1" applyProtection="1">
      <alignment horizontal="center" vertical="center"/>
      <protection locked="0"/>
    </xf>
    <xf numFmtId="2" fontId="25" fillId="8" borderId="0" xfId="0" applyNumberFormat="1" applyFont="1" applyFill="1" applyAlignment="1" applyProtection="1">
      <alignment horizontal="center" vertical="center"/>
      <protection locked="0"/>
    </xf>
    <xf numFmtId="0" fontId="21" fillId="8" borderId="0" xfId="0" applyFont="1" applyFill="1" applyAlignment="1" applyProtection="1">
      <alignment horizontal="left" vertical="center"/>
      <protection locked="0"/>
    </xf>
    <xf numFmtId="0" fontId="21" fillId="8" borderId="0" xfId="0" applyFont="1" applyFill="1" applyAlignment="1" applyProtection="1">
      <alignment horizontal="center" vertical="center"/>
      <protection locked="0"/>
    </xf>
    <xf numFmtId="1" fontId="21" fillId="8" borderId="0" xfId="0" applyNumberFormat="1" applyFont="1" applyFill="1" applyAlignment="1" applyProtection="1">
      <alignment horizontal="center" vertical="center"/>
      <protection locked="0"/>
    </xf>
    <xf numFmtId="2" fontId="21" fillId="8" borderId="0" xfId="0" applyNumberFormat="1" applyFont="1" applyFill="1" applyAlignment="1" applyProtection="1">
      <alignment horizontal="center" vertical="center"/>
      <protection locked="0"/>
    </xf>
    <xf numFmtId="0" fontId="24" fillId="8" borderId="0" xfId="0" applyFont="1" applyFill="1" applyProtection="1">
      <protection locked="0"/>
    </xf>
    <xf numFmtId="0" fontId="14" fillId="8" borderId="0" xfId="0" applyFont="1" applyFill="1" applyAlignment="1" applyProtection="1">
      <alignment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1" fontId="14" fillId="0" borderId="0" xfId="0" applyNumberFormat="1" applyFont="1" applyAlignment="1" applyProtection="1">
      <alignment horizontal="center" vertical="center"/>
      <protection locked="0"/>
    </xf>
    <xf numFmtId="2" fontId="14" fillId="0" borderId="0" xfId="0" applyNumberFormat="1" applyFont="1" applyAlignment="1" applyProtection="1">
      <alignment horizontal="center" vertical="center"/>
      <protection locked="0"/>
    </xf>
    <xf numFmtId="0" fontId="17" fillId="8" borderId="0" xfId="0" applyFont="1" applyFill="1" applyAlignment="1" applyProtection="1">
      <alignment horizontal="left" vertical="center"/>
      <protection locked="0"/>
    </xf>
    <xf numFmtId="1" fontId="17" fillId="8" borderId="0" xfId="0" applyNumberFormat="1" applyFont="1" applyFill="1" applyAlignment="1" applyProtection="1">
      <alignment horizontal="center" vertical="center"/>
      <protection locked="0"/>
    </xf>
    <xf numFmtId="2" fontId="17" fillId="8" borderId="0" xfId="0" applyNumberFormat="1" applyFont="1" applyFill="1" applyAlignment="1" applyProtection="1">
      <alignment horizontal="center" vertical="center"/>
      <protection locked="0"/>
    </xf>
    <xf numFmtId="16" fontId="14" fillId="8" borderId="0" xfId="0" applyNumberFormat="1" applyFont="1" applyFill="1" applyAlignment="1" applyProtection="1">
      <alignment horizontal="left" vertical="center"/>
      <protection locked="0"/>
    </xf>
    <xf numFmtId="44" fontId="21" fillId="8" borderId="0" xfId="0" applyNumberFormat="1" applyFont="1" applyFill="1" applyAlignment="1" applyProtection="1">
      <alignment horizontal="left" vertical="center"/>
      <protection locked="0"/>
    </xf>
    <xf numFmtId="0" fontId="16" fillId="8" borderId="0" xfId="0" applyFont="1" applyFill="1" applyAlignment="1" applyProtection="1">
      <alignment horizontal="center" vertical="center"/>
      <protection locked="0"/>
    </xf>
    <xf numFmtId="0" fontId="23" fillId="3" borderId="0" xfId="0" applyFont="1" applyFill="1" applyAlignment="1" applyProtection="1">
      <alignment horizontal="center" vertical="center"/>
      <protection locked="0"/>
    </xf>
    <xf numFmtId="0" fontId="28" fillId="11" borderId="0" xfId="0" applyFont="1" applyFill="1" applyAlignment="1" applyProtection="1">
      <alignment horizontal="center" vertical="center" wrapText="1"/>
      <protection locked="0"/>
    </xf>
    <xf numFmtId="44" fontId="14" fillId="8" borderId="0" xfId="1" applyFont="1" applyFill="1" applyAlignment="1" applyProtection="1">
      <alignment horizontal="left" vertical="center"/>
      <protection locked="0"/>
    </xf>
    <xf numFmtId="1" fontId="14" fillId="8" borderId="0" xfId="1" applyNumberFormat="1" applyFont="1" applyFill="1" applyAlignment="1" applyProtection="1">
      <alignment horizontal="center" vertical="center"/>
      <protection locked="0"/>
    </xf>
    <xf numFmtId="2" fontId="17" fillId="8" borderId="0" xfId="1" applyNumberFormat="1" applyFont="1" applyFill="1" applyAlignment="1" applyProtection="1">
      <alignment horizontal="center" vertical="center"/>
      <protection locked="0"/>
    </xf>
    <xf numFmtId="44" fontId="14" fillId="8" borderId="0" xfId="1" applyFont="1" applyFill="1" applyBorder="1" applyAlignment="1" applyProtection="1">
      <alignment horizontal="left" vertical="center"/>
      <protection locked="0"/>
    </xf>
    <xf numFmtId="2" fontId="17" fillId="8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0" xfId="1" applyNumberFormat="1" applyFont="1" applyBorder="1" applyAlignment="1" applyProtection="1">
      <alignment horizontal="center" vertical="center"/>
      <protection locked="0"/>
    </xf>
    <xf numFmtId="2" fontId="17" fillId="0" borderId="0" xfId="1" applyNumberFormat="1" applyFont="1" applyBorder="1" applyAlignment="1" applyProtection="1">
      <alignment horizontal="center" vertical="center"/>
      <protection locked="0"/>
    </xf>
    <xf numFmtId="0" fontId="17" fillId="8" borderId="0" xfId="2" applyFont="1" applyFill="1" applyBorder="1" applyAlignment="1" applyProtection="1">
      <alignment horizontal="left" vertical="center"/>
      <protection locked="0"/>
    </xf>
    <xf numFmtId="1" fontId="17" fillId="8" borderId="0" xfId="2" applyNumberFormat="1" applyFont="1" applyFill="1" applyBorder="1" applyAlignment="1" applyProtection="1">
      <alignment horizontal="center" vertical="center"/>
      <protection locked="0"/>
    </xf>
    <xf numFmtId="2" fontId="17" fillId="8" borderId="0" xfId="2" applyNumberFormat="1" applyFont="1" applyFill="1" applyBorder="1" applyAlignment="1" applyProtection="1">
      <alignment horizontal="center" vertical="center"/>
      <protection locked="0"/>
    </xf>
    <xf numFmtId="0" fontId="33" fillId="8" borderId="0" xfId="0" applyFont="1" applyFill="1" applyAlignment="1" applyProtection="1">
      <alignment horizontal="left" vertical="center"/>
      <protection locked="0"/>
    </xf>
    <xf numFmtId="0" fontId="21" fillId="8" borderId="0" xfId="0" applyFont="1" applyFill="1" applyAlignment="1" applyProtection="1">
      <alignment vertical="center"/>
      <protection locked="0"/>
    </xf>
    <xf numFmtId="0" fontId="24" fillId="8" borderId="0" xfId="0" applyFont="1" applyFill="1" applyAlignment="1" applyProtection="1">
      <alignment horizontal="center" vertical="center"/>
      <protection locked="0"/>
    </xf>
    <xf numFmtId="44" fontId="24" fillId="8" borderId="0" xfId="0" applyNumberFormat="1" applyFont="1" applyFill="1" applyAlignment="1" applyProtection="1">
      <alignment horizontal="center" vertical="center"/>
      <protection locked="0"/>
    </xf>
    <xf numFmtId="0" fontId="24" fillId="0" borderId="0" xfId="0" applyFont="1" applyAlignment="1" applyProtection="1">
      <alignment vertical="center"/>
      <protection locked="0"/>
    </xf>
    <xf numFmtId="44" fontId="24" fillId="8" borderId="0" xfId="0" applyNumberFormat="1" applyFont="1" applyFill="1" applyAlignment="1" applyProtection="1">
      <alignment vertical="center"/>
      <protection locked="0"/>
    </xf>
    <xf numFmtId="1" fontId="24" fillId="8" borderId="0" xfId="0" applyNumberFormat="1" applyFont="1" applyFill="1" applyAlignment="1" applyProtection="1">
      <alignment horizontal="center" vertical="center"/>
      <protection locked="0"/>
    </xf>
    <xf numFmtId="2" fontId="24" fillId="8" borderId="0" xfId="0" applyNumberFormat="1" applyFont="1" applyFill="1" applyAlignment="1" applyProtection="1">
      <alignment horizontal="center" vertical="center"/>
      <protection locked="0"/>
    </xf>
    <xf numFmtId="0" fontId="19" fillId="8" borderId="0" xfId="0" applyFont="1" applyFill="1" applyAlignment="1" applyProtection="1">
      <alignment horizontal="left" vertical="center"/>
      <protection locked="0"/>
    </xf>
    <xf numFmtId="0" fontId="20" fillId="8" borderId="0" xfId="0" applyFont="1" applyFill="1" applyAlignment="1" applyProtection="1">
      <alignment horizontal="center" vertical="center"/>
      <protection locked="0"/>
    </xf>
    <xf numFmtId="0" fontId="11" fillId="8" borderId="0" xfId="0" applyFont="1" applyFill="1" applyAlignment="1" applyProtection="1">
      <alignment horizontal="left" vertical="center"/>
      <protection locked="0"/>
    </xf>
    <xf numFmtId="0" fontId="10" fillId="11" borderId="0" xfId="0" applyFont="1" applyFill="1" applyAlignment="1" applyProtection="1">
      <alignment horizontal="center" vertical="center"/>
      <protection locked="0"/>
    </xf>
    <xf numFmtId="44" fontId="10" fillId="11" borderId="0" xfId="1" applyFont="1" applyFill="1" applyBorder="1" applyAlignment="1" applyProtection="1">
      <alignment horizontal="center" vertical="center"/>
      <protection locked="0"/>
    </xf>
    <xf numFmtId="2" fontId="14" fillId="0" borderId="0" xfId="1" applyNumberFormat="1" applyFont="1" applyBorder="1" applyAlignment="1" applyProtection="1">
      <alignment horizontal="center" vertical="center"/>
      <protection locked="0"/>
    </xf>
    <xf numFmtId="0" fontId="15" fillId="8" borderId="0" xfId="3" applyFont="1" applyFill="1" applyBorder="1" applyAlignment="1" applyProtection="1">
      <protection locked="0"/>
    </xf>
    <xf numFmtId="0" fontId="10" fillId="7" borderId="0" xfId="0" applyFont="1" applyFill="1" applyAlignment="1" applyProtection="1">
      <alignment horizontal="center" vertical="center"/>
      <protection locked="0"/>
    </xf>
    <xf numFmtId="44" fontId="10" fillId="7" borderId="0" xfId="1" applyFont="1" applyFill="1" applyBorder="1" applyAlignment="1" applyProtection="1">
      <alignment horizontal="center" vertical="center"/>
      <protection locked="0"/>
    </xf>
    <xf numFmtId="0" fontId="13" fillId="8" borderId="0" xfId="0" applyFont="1" applyFill="1" applyAlignment="1" applyProtection="1">
      <alignment horizontal="left" vertical="center"/>
      <protection locked="0"/>
    </xf>
    <xf numFmtId="44" fontId="17" fillId="8" borderId="0" xfId="1" applyFont="1" applyFill="1" applyBorder="1" applyAlignment="1" applyProtection="1">
      <alignment horizontal="left" vertical="center"/>
      <protection locked="0"/>
    </xf>
    <xf numFmtId="0" fontId="24" fillId="8" borderId="0" xfId="0" applyFont="1" applyFill="1" applyAlignment="1" applyProtection="1">
      <alignment vertical="center"/>
      <protection locked="0"/>
    </xf>
    <xf numFmtId="0" fontId="20" fillId="8" borderId="0" xfId="0" applyFont="1" applyFill="1" applyAlignment="1" applyProtection="1">
      <alignment vertical="center"/>
      <protection locked="0"/>
    </xf>
    <xf numFmtId="1" fontId="17" fillId="8" borderId="0" xfId="1" applyNumberFormat="1" applyFont="1" applyFill="1" applyBorder="1" applyAlignment="1" applyProtection="1">
      <alignment horizontal="center" vertical="center"/>
      <protection locked="0"/>
    </xf>
    <xf numFmtId="1" fontId="21" fillId="8" borderId="0" xfId="1" applyNumberFormat="1" applyFont="1" applyFill="1" applyBorder="1" applyAlignment="1" applyProtection="1">
      <alignment horizontal="center" vertical="center"/>
      <protection locked="0"/>
    </xf>
    <xf numFmtId="2" fontId="21" fillId="8" borderId="0" xfId="1" applyNumberFormat="1" applyFont="1" applyFill="1" applyBorder="1" applyAlignment="1" applyProtection="1">
      <alignment horizontal="center" vertical="center"/>
      <protection locked="0"/>
    </xf>
    <xf numFmtId="1" fontId="24" fillId="8" borderId="0" xfId="1" applyNumberFormat="1" applyFont="1" applyFill="1" applyBorder="1" applyAlignment="1" applyProtection="1">
      <alignment horizontal="center" vertical="center"/>
      <protection locked="0"/>
    </xf>
    <xf numFmtId="2" fontId="24" fillId="8" borderId="0" xfId="1" applyNumberFormat="1" applyFont="1" applyFill="1" applyBorder="1" applyAlignment="1" applyProtection="1">
      <alignment horizontal="center" vertical="center"/>
      <protection locked="0"/>
    </xf>
    <xf numFmtId="44" fontId="20" fillId="8" borderId="0" xfId="0" applyNumberFormat="1" applyFont="1" applyFill="1" applyAlignment="1" applyProtection="1">
      <alignment vertical="center"/>
      <protection locked="0"/>
    </xf>
    <xf numFmtId="44" fontId="14" fillId="8" borderId="0" xfId="0" applyNumberFormat="1" applyFont="1" applyFill="1" applyAlignment="1">
      <alignment horizontal="center" vertical="center"/>
    </xf>
    <xf numFmtId="44" fontId="25" fillId="8" borderId="0" xfId="0" applyNumberFormat="1" applyFont="1" applyFill="1" applyAlignment="1">
      <alignment horizontal="center" vertical="center"/>
    </xf>
    <xf numFmtId="44" fontId="21" fillId="8" borderId="0" xfId="0" applyNumberFormat="1" applyFont="1" applyFill="1" applyAlignment="1">
      <alignment horizontal="center" vertical="center"/>
    </xf>
    <xf numFmtId="44" fontId="21" fillId="8" borderId="0" xfId="1" applyFont="1" applyFill="1" applyAlignment="1" applyProtection="1">
      <alignment horizontal="center" vertical="center"/>
    </xf>
    <xf numFmtId="44" fontId="29" fillId="0" borderId="0" xfId="0" applyNumberFormat="1" applyFont="1" applyAlignment="1">
      <alignment horizontal="center" vertical="center"/>
    </xf>
    <xf numFmtId="44" fontId="21" fillId="8" borderId="0" xfId="0" applyNumberFormat="1" applyFont="1" applyFill="1" applyAlignment="1">
      <alignment horizontal="left" vertical="center"/>
    </xf>
    <xf numFmtId="44" fontId="14" fillId="8" borderId="0" xfId="0" applyNumberFormat="1" applyFont="1" applyFill="1" applyAlignment="1">
      <alignment horizontal="left" vertical="center"/>
    </xf>
    <xf numFmtId="0" fontId="25" fillId="8" borderId="0" xfId="0" applyFont="1" applyFill="1" applyAlignment="1">
      <alignment horizontal="left" vertical="center"/>
    </xf>
    <xf numFmtId="0" fontId="21" fillId="8" borderId="0" xfId="0" applyFont="1" applyFill="1" applyAlignment="1">
      <alignment horizontal="left" vertical="center"/>
    </xf>
    <xf numFmtId="44" fontId="14" fillId="0" borderId="0" xfId="0" applyNumberFormat="1" applyFont="1" applyAlignment="1">
      <alignment horizontal="left" vertical="center"/>
    </xf>
    <xf numFmtId="44" fontId="17" fillId="8" borderId="0" xfId="0" applyNumberFormat="1" applyFont="1" applyFill="1" applyAlignment="1">
      <alignment horizontal="left" vertical="center"/>
    </xf>
    <xf numFmtId="44" fontId="24" fillId="8" borderId="0" xfId="0" applyNumberFormat="1" applyFont="1" applyFill="1" applyAlignment="1">
      <alignment horizontal="left" vertical="center"/>
    </xf>
    <xf numFmtId="0" fontId="14" fillId="8" borderId="0" xfId="0" applyFont="1" applyFill="1" applyAlignment="1">
      <alignment horizontal="center" vertical="center"/>
    </xf>
    <xf numFmtId="0" fontId="21" fillId="8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0" fillId="8" borderId="0" xfId="0" applyFont="1" applyFill="1" applyAlignment="1">
      <alignment horizontal="center" vertical="center"/>
    </xf>
    <xf numFmtId="0" fontId="25" fillId="8" borderId="0" xfId="0" applyFont="1" applyFill="1" applyAlignment="1">
      <alignment horizontal="center" vertical="center"/>
    </xf>
    <xf numFmtId="0" fontId="17" fillId="8" borderId="0" xfId="0" applyFont="1" applyFill="1" applyAlignment="1">
      <alignment horizontal="center" vertical="center"/>
    </xf>
    <xf numFmtId="0" fontId="22" fillId="0" borderId="0" xfId="0" applyFont="1" applyProtection="1">
      <protection locked="0"/>
    </xf>
    <xf numFmtId="0" fontId="0" fillId="5" borderId="1" xfId="0" applyFill="1" applyBorder="1" applyProtection="1">
      <protection locked="0"/>
    </xf>
    <xf numFmtId="0" fontId="0" fillId="5" borderId="6" xfId="0" applyFill="1" applyBorder="1" applyProtection="1">
      <protection locked="0"/>
    </xf>
    <xf numFmtId="44" fontId="0" fillId="5" borderId="6" xfId="0" applyNumberFormat="1" applyFill="1" applyBorder="1" applyProtection="1">
      <protection locked="0"/>
    </xf>
    <xf numFmtId="0" fontId="0" fillId="5" borderId="6" xfId="0" applyFill="1" applyBorder="1" applyAlignment="1" applyProtection="1">
      <alignment horizontal="center"/>
      <protection locked="0"/>
    </xf>
    <xf numFmtId="44" fontId="0" fillId="5" borderId="4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5" borderId="2" xfId="0" applyFill="1" applyBorder="1" applyProtection="1">
      <protection locked="0"/>
    </xf>
    <xf numFmtId="0" fontId="0" fillId="5" borderId="7" xfId="0" applyFill="1" applyBorder="1" applyProtection="1">
      <protection locked="0"/>
    </xf>
    <xf numFmtId="44" fontId="0" fillId="5" borderId="7" xfId="0" applyNumberFormat="1" applyFill="1" applyBorder="1" applyProtection="1">
      <protection locked="0"/>
    </xf>
    <xf numFmtId="0" fontId="0" fillId="5" borderId="7" xfId="0" applyFill="1" applyBorder="1" applyAlignment="1" applyProtection="1">
      <alignment horizontal="center"/>
      <protection locked="0"/>
    </xf>
    <xf numFmtId="44" fontId="0" fillId="5" borderId="5" xfId="0" applyNumberFormat="1" applyFill="1" applyBorder="1" applyProtection="1">
      <protection locked="0"/>
    </xf>
    <xf numFmtId="0" fontId="17" fillId="8" borderId="0" xfId="2" applyFont="1" applyFill="1" applyBorder="1" applyAlignment="1" applyProtection="1">
      <alignment horizontal="center" vertical="center"/>
      <protection locked="0"/>
    </xf>
    <xf numFmtId="44" fontId="24" fillId="8" borderId="0" xfId="0" applyNumberFormat="1" applyFont="1" applyFill="1" applyAlignment="1">
      <alignment horizontal="center" vertical="center"/>
    </xf>
    <xf numFmtId="44" fontId="24" fillId="8" borderId="0" xfId="0" applyNumberFormat="1" applyFont="1" applyFill="1" applyAlignment="1">
      <alignment vertical="center"/>
    </xf>
    <xf numFmtId="44" fontId="20" fillId="8" borderId="0" xfId="0" applyNumberFormat="1" applyFont="1" applyFill="1" applyAlignment="1">
      <alignment vertical="center"/>
    </xf>
    <xf numFmtId="0" fontId="22" fillId="8" borderId="0" xfId="0" applyFont="1" applyFill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2" fillId="8" borderId="0" xfId="0" applyFont="1" applyFill="1" applyAlignment="1" applyProtection="1">
      <alignment horizontal="center" vertical="center"/>
      <protection locked="0"/>
    </xf>
    <xf numFmtId="0" fontId="14" fillId="8" borderId="0" xfId="0" applyFont="1" applyFill="1" applyAlignment="1" applyProtection="1">
      <alignment horizontal="center"/>
      <protection locked="0"/>
    </xf>
    <xf numFmtId="0" fontId="14" fillId="8" borderId="0" xfId="0" applyFont="1" applyFill="1" applyAlignment="1" applyProtection="1">
      <alignment horizontal="center" vertical="center"/>
      <protection locked="0"/>
    </xf>
    <xf numFmtId="0" fontId="16" fillId="8" borderId="0" xfId="0" applyFont="1" applyFill="1" applyAlignment="1" applyProtection="1">
      <alignment horizontal="center" vertical="center"/>
      <protection locked="0"/>
    </xf>
    <xf numFmtId="0" fontId="23" fillId="8" borderId="0" xfId="0" applyFont="1" applyFill="1" applyAlignment="1" applyProtection="1">
      <alignment horizontal="center" vertical="center"/>
      <protection locked="0"/>
    </xf>
    <xf numFmtId="0" fontId="14" fillId="3" borderId="0" xfId="0" applyFont="1" applyFill="1" applyAlignment="1" applyProtection="1">
      <alignment horizontal="center" vertical="center"/>
      <protection locked="0"/>
    </xf>
    <xf numFmtId="0" fontId="22" fillId="8" borderId="0" xfId="0" applyFont="1" applyFill="1" applyAlignment="1" applyProtection="1">
      <alignment horizontal="center"/>
      <protection locked="0"/>
    </xf>
    <xf numFmtId="0" fontId="15" fillId="8" borderId="0" xfId="3" applyFont="1" applyFill="1" applyBorder="1" applyAlignment="1" applyProtection="1">
      <alignment horizontal="center"/>
      <protection locked="0"/>
    </xf>
    <xf numFmtId="0" fontId="14" fillId="8" borderId="0" xfId="0" quotePrefix="1" applyFont="1" applyFill="1" applyAlignment="1" applyProtection="1">
      <alignment horizontal="center" vertical="center"/>
      <protection locked="0"/>
    </xf>
    <xf numFmtId="0" fontId="32" fillId="0" borderId="11" xfId="0" applyFont="1" applyBorder="1" applyAlignment="1" applyProtection="1">
      <alignment horizontal="left" vertical="center"/>
      <protection locked="0"/>
    </xf>
    <xf numFmtId="0" fontId="32" fillId="0" borderId="12" xfId="0" applyFont="1" applyBorder="1" applyAlignment="1" applyProtection="1">
      <alignment horizontal="left" vertical="center"/>
      <protection locked="0"/>
    </xf>
    <xf numFmtId="0" fontId="32" fillId="0" borderId="13" xfId="0" applyFont="1" applyBorder="1" applyAlignment="1" applyProtection="1">
      <alignment horizontal="left" vertical="center"/>
      <protection locked="0"/>
    </xf>
    <xf numFmtId="44" fontId="8" fillId="4" borderId="10" xfId="0" applyNumberFormat="1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31" fillId="7" borderId="12" xfId="3" applyFont="1" applyFill="1" applyBorder="1" applyAlignment="1">
      <alignment horizontal="center" vertical="center" wrapText="1"/>
    </xf>
    <xf numFmtId="0" fontId="31" fillId="7" borderId="13" xfId="3" applyFont="1" applyFill="1" applyBorder="1" applyAlignment="1">
      <alignment horizontal="center" vertical="center" wrapText="1"/>
    </xf>
    <xf numFmtId="0" fontId="31" fillId="7" borderId="16" xfId="3" applyFont="1" applyFill="1" applyBorder="1" applyAlignment="1">
      <alignment horizontal="center" vertical="center" wrapText="1"/>
    </xf>
    <xf numFmtId="0" fontId="31" fillId="7" borderId="10" xfId="3" applyFont="1" applyFill="1" applyBorder="1" applyAlignment="1">
      <alignment horizontal="center" vertical="center" wrapText="1"/>
    </xf>
    <xf numFmtId="0" fontId="31" fillId="7" borderId="18" xfId="3" applyFont="1" applyFill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0" fontId="35" fillId="0" borderId="13" xfId="0" applyFont="1" applyBorder="1" applyAlignment="1">
      <alignment horizontal="center" vertical="center"/>
    </xf>
    <xf numFmtId="0" fontId="34" fillId="7" borderId="0" xfId="0" applyFont="1" applyFill="1" applyAlignment="1">
      <alignment horizontal="center" vertical="center"/>
    </xf>
    <xf numFmtId="44" fontId="35" fillId="0" borderId="11" xfId="0" applyNumberFormat="1" applyFont="1" applyBorder="1" applyAlignment="1">
      <alignment horizontal="center" vertical="center" wrapText="1"/>
    </xf>
    <xf numFmtId="44" fontId="35" fillId="0" borderId="12" xfId="0" applyNumberFormat="1" applyFont="1" applyBorder="1" applyAlignment="1">
      <alignment horizontal="center" vertical="center" wrapText="1"/>
    </xf>
    <xf numFmtId="44" fontId="35" fillId="0" borderId="13" xfId="0" applyNumberFormat="1" applyFont="1" applyBorder="1" applyAlignment="1">
      <alignment horizontal="center" vertical="center" wrapText="1"/>
    </xf>
    <xf numFmtId="44" fontId="35" fillId="0" borderId="17" xfId="0" applyNumberFormat="1" applyFont="1" applyBorder="1" applyAlignment="1">
      <alignment horizontal="center" vertical="center" wrapText="1"/>
    </xf>
    <xf numFmtId="44" fontId="35" fillId="0" borderId="10" xfId="0" applyNumberFormat="1" applyFont="1" applyBorder="1" applyAlignment="1">
      <alignment horizontal="center" vertical="center" wrapText="1"/>
    </xf>
    <xf numFmtId="44" fontId="35" fillId="0" borderId="18" xfId="0" applyNumberFormat="1" applyFont="1" applyBorder="1" applyAlignment="1">
      <alignment horizontal="center" vertical="center" wrapText="1"/>
    </xf>
    <xf numFmtId="0" fontId="0" fillId="0" borderId="0" xfId="0"/>
  </cellXfs>
  <cellStyles count="5">
    <cellStyle name="Bad" xfId="2" builtinId="27"/>
    <cellStyle name="Comma" xfId="4" builtinId="3"/>
    <cellStyle name="Currency" xfId="1" builtinId="4"/>
    <cellStyle name="Hyperlink" xfId="3" builtinId="8"/>
    <cellStyle name="Normal" xfId="0" builtinId="0"/>
  </cellStyles>
  <dxfs count="68"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strike val="0"/>
        <color rgb="FFFF0000"/>
      </font>
    </dxf>
    <dxf>
      <font>
        <color rgb="FF00B05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rgb="FFD9E1F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protection locked="0" hidden="0"/>
    </dxf>
    <dxf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Arial"/>
        <family val="2"/>
        <scheme val="none"/>
      </font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rgb="FFD9E1F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protection locked="0" hidden="0"/>
    </dxf>
    <dxf>
      <border outline="0">
        <bottom style="thin">
          <color indexed="64"/>
        </bottom>
      </border>
    </dxf>
    <dxf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Arial"/>
        <family val="2"/>
        <scheme val="none"/>
      </font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rgb="FFD9E1F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protection locked="0" hidden="0"/>
    </dxf>
    <dxf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Arial"/>
        <family val="2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rgb="FFD9E1F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protection locked="0" hidden="0"/>
    </dxf>
    <dxf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Arial"/>
        <family val="2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rgb="FFD9E1F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22222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Arial Rounded MT Bold"/>
        <family val="2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rgb="FFD9E1F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protection locked="0" hidden="0"/>
    </dxf>
    <dxf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Arial Rounded MT Bold"/>
        <family val="2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protection locked="0" hidden="0"/>
    </dxf>
    <dxf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Arial Rounded MT Bold"/>
        <family val="2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protection locked="0" hidden="0"/>
    </dxf>
  </dxfs>
  <tableStyles count="0" defaultTableStyle="TableStyleMedium2" defaultPivotStyle="PivotStyleLight16"/>
  <colors>
    <mruColors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43.png"/><Relationship Id="rId18" Type="http://schemas.openxmlformats.org/officeDocument/2006/relationships/image" Target="../media/image148.png"/><Relationship Id="rId26" Type="http://schemas.openxmlformats.org/officeDocument/2006/relationships/image" Target="../media/image156.png"/><Relationship Id="rId39" Type="http://schemas.openxmlformats.org/officeDocument/2006/relationships/hyperlink" Target="http://appliedsystemtech.com/" TargetMode="External"/><Relationship Id="rId21" Type="http://schemas.openxmlformats.org/officeDocument/2006/relationships/image" Target="../media/image151.png"/><Relationship Id="rId34" Type="http://schemas.openxmlformats.org/officeDocument/2006/relationships/image" Target="../media/image164.png"/><Relationship Id="rId7" Type="http://schemas.openxmlformats.org/officeDocument/2006/relationships/image" Target="../media/image137.png"/><Relationship Id="rId12" Type="http://schemas.openxmlformats.org/officeDocument/2006/relationships/image" Target="../media/image142.png"/><Relationship Id="rId17" Type="http://schemas.openxmlformats.org/officeDocument/2006/relationships/image" Target="../media/image147.png"/><Relationship Id="rId25" Type="http://schemas.openxmlformats.org/officeDocument/2006/relationships/image" Target="../media/image155.png"/><Relationship Id="rId33" Type="http://schemas.openxmlformats.org/officeDocument/2006/relationships/image" Target="../media/image163.png"/><Relationship Id="rId38" Type="http://schemas.openxmlformats.org/officeDocument/2006/relationships/image" Target="../media/image168.png"/><Relationship Id="rId2" Type="http://schemas.openxmlformats.org/officeDocument/2006/relationships/image" Target="../media/image132.png"/><Relationship Id="rId16" Type="http://schemas.openxmlformats.org/officeDocument/2006/relationships/image" Target="../media/image146.png"/><Relationship Id="rId20" Type="http://schemas.openxmlformats.org/officeDocument/2006/relationships/image" Target="../media/image150.png"/><Relationship Id="rId29" Type="http://schemas.openxmlformats.org/officeDocument/2006/relationships/image" Target="../media/image159.png"/><Relationship Id="rId1" Type="http://schemas.openxmlformats.org/officeDocument/2006/relationships/image" Target="../media/image131.png"/><Relationship Id="rId6" Type="http://schemas.openxmlformats.org/officeDocument/2006/relationships/image" Target="../media/image136.png"/><Relationship Id="rId11" Type="http://schemas.openxmlformats.org/officeDocument/2006/relationships/image" Target="../media/image141.png"/><Relationship Id="rId24" Type="http://schemas.openxmlformats.org/officeDocument/2006/relationships/image" Target="../media/image154.png"/><Relationship Id="rId32" Type="http://schemas.openxmlformats.org/officeDocument/2006/relationships/image" Target="../media/image162.png"/><Relationship Id="rId37" Type="http://schemas.openxmlformats.org/officeDocument/2006/relationships/image" Target="../media/image167.png"/><Relationship Id="rId40" Type="http://schemas.openxmlformats.org/officeDocument/2006/relationships/image" Target="../media/image169.png"/><Relationship Id="rId5" Type="http://schemas.openxmlformats.org/officeDocument/2006/relationships/image" Target="../media/image135.png"/><Relationship Id="rId15" Type="http://schemas.openxmlformats.org/officeDocument/2006/relationships/image" Target="../media/image145.png"/><Relationship Id="rId23" Type="http://schemas.openxmlformats.org/officeDocument/2006/relationships/image" Target="../media/image153.png"/><Relationship Id="rId28" Type="http://schemas.openxmlformats.org/officeDocument/2006/relationships/image" Target="../media/image158.png"/><Relationship Id="rId36" Type="http://schemas.openxmlformats.org/officeDocument/2006/relationships/image" Target="../media/image166.png"/><Relationship Id="rId10" Type="http://schemas.openxmlformats.org/officeDocument/2006/relationships/image" Target="../media/image140.png"/><Relationship Id="rId19" Type="http://schemas.openxmlformats.org/officeDocument/2006/relationships/image" Target="../media/image149.png"/><Relationship Id="rId31" Type="http://schemas.openxmlformats.org/officeDocument/2006/relationships/image" Target="../media/image161.png"/><Relationship Id="rId4" Type="http://schemas.openxmlformats.org/officeDocument/2006/relationships/image" Target="../media/image134.png"/><Relationship Id="rId9" Type="http://schemas.openxmlformats.org/officeDocument/2006/relationships/image" Target="../media/image139.png"/><Relationship Id="rId14" Type="http://schemas.openxmlformats.org/officeDocument/2006/relationships/image" Target="../media/image144.png"/><Relationship Id="rId22" Type="http://schemas.openxmlformats.org/officeDocument/2006/relationships/image" Target="../media/image152.png"/><Relationship Id="rId27" Type="http://schemas.openxmlformats.org/officeDocument/2006/relationships/image" Target="../media/image157.png"/><Relationship Id="rId30" Type="http://schemas.openxmlformats.org/officeDocument/2006/relationships/image" Target="../media/image160.png"/><Relationship Id="rId35" Type="http://schemas.openxmlformats.org/officeDocument/2006/relationships/image" Target="../media/image165.png"/><Relationship Id="rId8" Type="http://schemas.openxmlformats.org/officeDocument/2006/relationships/image" Target="../media/image138.png"/><Relationship Id="rId3" Type="http://schemas.openxmlformats.org/officeDocument/2006/relationships/image" Target="../media/image13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7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742</xdr:row>
      <xdr:rowOff>0</xdr:rowOff>
    </xdr:from>
    <xdr:to>
      <xdr:col>1</xdr:col>
      <xdr:colOff>835265</xdr:colOff>
      <xdr:row>742</xdr:row>
      <xdr:rowOff>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7406220"/>
          <a:ext cx="2283065" cy="2095500"/>
        </a:xfrm>
        <a:prstGeom prst="rect">
          <a:avLst/>
        </a:prstGeom>
        <a:effectLst>
          <a:softEdge rad="76200"/>
        </a:effectLst>
      </xdr:spPr>
    </xdr:pic>
    <xdr:clientData/>
  </xdr:twoCellAnchor>
  <xdr:twoCellAnchor editAs="oneCell">
    <xdr:from>
      <xdr:col>1</xdr:col>
      <xdr:colOff>791933</xdr:colOff>
      <xdr:row>742</xdr:row>
      <xdr:rowOff>0</xdr:rowOff>
    </xdr:from>
    <xdr:to>
      <xdr:col>1</xdr:col>
      <xdr:colOff>1620133</xdr:colOff>
      <xdr:row>742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5400000">
          <a:off x="861551" y="222108640"/>
          <a:ext cx="1336663" cy="1475900"/>
        </a:xfrm>
        <a:prstGeom prst="rect">
          <a:avLst/>
        </a:prstGeom>
        <a:effectLst>
          <a:softEdge rad="50800"/>
        </a:effectLst>
      </xdr:spPr>
    </xdr:pic>
    <xdr:clientData/>
  </xdr:twoCellAnchor>
  <xdr:twoCellAnchor editAs="oneCell">
    <xdr:from>
      <xdr:col>1</xdr:col>
      <xdr:colOff>513443</xdr:colOff>
      <xdr:row>742</xdr:row>
      <xdr:rowOff>0</xdr:rowOff>
    </xdr:from>
    <xdr:to>
      <xdr:col>1</xdr:col>
      <xdr:colOff>1349591</xdr:colOff>
      <xdr:row>742</xdr:row>
      <xdr:rowOff>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3443" y="223513526"/>
          <a:ext cx="2017248" cy="953894"/>
        </a:xfrm>
        <a:prstGeom prst="rect">
          <a:avLst/>
        </a:prstGeom>
        <a:effectLst>
          <a:softEdge rad="63500"/>
        </a:effectLst>
      </xdr:spPr>
    </xdr:pic>
    <xdr:clientData/>
  </xdr:twoCellAnchor>
  <xdr:twoCellAnchor editAs="oneCell">
    <xdr:from>
      <xdr:col>1</xdr:col>
      <xdr:colOff>755715</xdr:colOff>
      <xdr:row>742</xdr:row>
      <xdr:rowOff>0</xdr:rowOff>
    </xdr:from>
    <xdr:to>
      <xdr:col>1</xdr:col>
      <xdr:colOff>1579246</xdr:colOff>
      <xdr:row>742</xdr:row>
      <xdr:rowOff>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55715" y="224505520"/>
          <a:ext cx="1542986" cy="1231900"/>
        </a:xfrm>
        <a:prstGeom prst="rect">
          <a:avLst/>
        </a:prstGeom>
        <a:effectLst>
          <a:softEdge rad="50800"/>
        </a:effectLst>
      </xdr:spPr>
    </xdr:pic>
    <xdr:clientData/>
  </xdr:twoCellAnchor>
  <xdr:twoCellAnchor editAs="oneCell">
    <xdr:from>
      <xdr:col>1</xdr:col>
      <xdr:colOff>752927</xdr:colOff>
      <xdr:row>742</xdr:row>
      <xdr:rowOff>0</xdr:rowOff>
    </xdr:from>
    <xdr:to>
      <xdr:col>1</xdr:col>
      <xdr:colOff>1577340</xdr:colOff>
      <xdr:row>742</xdr:row>
      <xdr:rowOff>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52927" y="225771650"/>
          <a:ext cx="1558473" cy="1477162"/>
        </a:xfrm>
        <a:prstGeom prst="rect">
          <a:avLst/>
        </a:prstGeom>
        <a:effectLst>
          <a:softEdge rad="50800"/>
        </a:effectLst>
      </xdr:spPr>
    </xdr:pic>
    <xdr:clientData/>
  </xdr:twoCellAnchor>
  <xdr:twoCellAnchor editAs="oneCell">
    <xdr:from>
      <xdr:col>1</xdr:col>
      <xdr:colOff>656771</xdr:colOff>
      <xdr:row>742</xdr:row>
      <xdr:rowOff>0</xdr:rowOff>
    </xdr:from>
    <xdr:to>
      <xdr:col>1</xdr:col>
      <xdr:colOff>1485900</xdr:colOff>
      <xdr:row>742</xdr:row>
      <xdr:rowOff>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56771" y="227341550"/>
          <a:ext cx="1756229" cy="1175909"/>
        </a:xfrm>
        <a:prstGeom prst="rect">
          <a:avLst/>
        </a:prstGeom>
        <a:effectLst>
          <a:softEdge rad="50800"/>
        </a:effectLst>
      </xdr:spPr>
    </xdr:pic>
    <xdr:clientData/>
  </xdr:twoCellAnchor>
  <xdr:twoCellAnchor editAs="oneCell">
    <xdr:from>
      <xdr:col>1</xdr:col>
      <xdr:colOff>564242</xdr:colOff>
      <xdr:row>742</xdr:row>
      <xdr:rowOff>0</xdr:rowOff>
    </xdr:from>
    <xdr:to>
      <xdr:col>1</xdr:col>
      <xdr:colOff>1386840</xdr:colOff>
      <xdr:row>742</xdr:row>
      <xdr:rowOff>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64242" y="228542876"/>
          <a:ext cx="1963058" cy="1580427"/>
        </a:xfrm>
        <a:prstGeom prst="rect">
          <a:avLst/>
        </a:prstGeom>
        <a:effectLst>
          <a:softEdge rad="50800"/>
        </a:effectLst>
      </xdr:spPr>
    </xdr:pic>
    <xdr:clientData/>
  </xdr:twoCellAnchor>
  <xdr:twoCellAnchor editAs="oneCell">
    <xdr:from>
      <xdr:col>1</xdr:col>
      <xdr:colOff>796470</xdr:colOff>
      <xdr:row>742</xdr:row>
      <xdr:rowOff>0</xdr:rowOff>
    </xdr:from>
    <xdr:to>
      <xdr:col>1</xdr:col>
      <xdr:colOff>1623059</xdr:colOff>
      <xdr:row>742</xdr:row>
      <xdr:rowOff>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5400000">
          <a:off x="1013516" y="231101289"/>
          <a:ext cx="1055437" cy="1489529"/>
        </a:xfrm>
        <a:prstGeom prst="rect">
          <a:avLst/>
        </a:prstGeom>
        <a:effectLst>
          <a:softEdge rad="50800"/>
        </a:effectLst>
      </xdr:spPr>
    </xdr:pic>
    <xdr:clientData/>
  </xdr:twoCellAnchor>
  <xdr:twoCellAnchor editAs="oneCell">
    <xdr:from>
      <xdr:col>1</xdr:col>
      <xdr:colOff>665574</xdr:colOff>
      <xdr:row>742</xdr:row>
      <xdr:rowOff>0</xdr:rowOff>
    </xdr:from>
    <xdr:to>
      <xdr:col>1</xdr:col>
      <xdr:colOff>1505040</xdr:colOff>
      <xdr:row>742</xdr:row>
      <xdr:rowOff>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65574" y="232314385"/>
          <a:ext cx="1745611" cy="1068435"/>
        </a:xfrm>
        <a:prstGeom prst="rect">
          <a:avLst/>
        </a:prstGeom>
        <a:effectLst>
          <a:softEdge rad="50800"/>
        </a:effectLst>
      </xdr:spPr>
    </xdr:pic>
    <xdr:clientData/>
  </xdr:twoCellAnchor>
  <xdr:twoCellAnchor editAs="oneCell">
    <xdr:from>
      <xdr:col>1</xdr:col>
      <xdr:colOff>734786</xdr:colOff>
      <xdr:row>742</xdr:row>
      <xdr:rowOff>0</xdr:rowOff>
    </xdr:from>
    <xdr:to>
      <xdr:col>1</xdr:col>
      <xdr:colOff>1562100</xdr:colOff>
      <xdr:row>742</xdr:row>
      <xdr:rowOff>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34786" y="260669554"/>
          <a:ext cx="1614714" cy="1539610"/>
        </a:xfrm>
        <a:prstGeom prst="rect">
          <a:avLst/>
        </a:prstGeom>
        <a:effectLst>
          <a:softEdge rad="50800"/>
        </a:effectLst>
      </xdr:spPr>
    </xdr:pic>
    <xdr:clientData/>
  </xdr:twoCellAnchor>
  <xdr:twoCellAnchor editAs="oneCell">
    <xdr:from>
      <xdr:col>1</xdr:col>
      <xdr:colOff>769257</xdr:colOff>
      <xdr:row>742</xdr:row>
      <xdr:rowOff>0</xdr:rowOff>
    </xdr:from>
    <xdr:to>
      <xdr:col>1</xdr:col>
      <xdr:colOff>1598386</xdr:colOff>
      <xdr:row>742</xdr:row>
      <xdr:rowOff>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69257" y="262556562"/>
          <a:ext cx="1578429" cy="1488660"/>
        </a:xfrm>
        <a:prstGeom prst="rect">
          <a:avLst/>
        </a:prstGeom>
        <a:effectLst>
          <a:softEdge rad="25400"/>
        </a:effectLst>
      </xdr:spPr>
    </xdr:pic>
    <xdr:clientData/>
  </xdr:twoCellAnchor>
  <xdr:twoCellAnchor editAs="oneCell">
    <xdr:from>
      <xdr:col>1</xdr:col>
      <xdr:colOff>745672</xdr:colOff>
      <xdr:row>742</xdr:row>
      <xdr:rowOff>0</xdr:rowOff>
    </xdr:from>
    <xdr:to>
      <xdr:col>1</xdr:col>
      <xdr:colOff>1579154</xdr:colOff>
      <xdr:row>742</xdr:row>
      <xdr:rowOff>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45672" y="264343267"/>
          <a:ext cx="1542142" cy="1484491"/>
        </a:xfrm>
        <a:prstGeom prst="rect">
          <a:avLst/>
        </a:prstGeom>
        <a:effectLst>
          <a:softEdge rad="25400"/>
        </a:effectLst>
      </xdr:spPr>
    </xdr:pic>
    <xdr:clientData/>
  </xdr:twoCellAnchor>
  <xdr:twoCellAnchor editAs="oneCell">
    <xdr:from>
      <xdr:col>0</xdr:col>
      <xdr:colOff>0</xdr:colOff>
      <xdr:row>742</xdr:row>
      <xdr:rowOff>0</xdr:rowOff>
    </xdr:from>
    <xdr:to>
      <xdr:col>1</xdr:col>
      <xdr:colOff>817245</xdr:colOff>
      <xdr:row>742</xdr:row>
      <xdr:rowOff>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297050699"/>
          <a:ext cx="3111500" cy="2204911"/>
        </a:xfrm>
        <a:prstGeom prst="rect">
          <a:avLst/>
        </a:prstGeom>
      </xdr:spPr>
    </xdr:pic>
    <xdr:clientData/>
  </xdr:twoCellAnchor>
  <xdr:twoCellAnchor editAs="oneCell">
    <xdr:from>
      <xdr:col>1</xdr:col>
      <xdr:colOff>312208</xdr:colOff>
      <xdr:row>742</xdr:row>
      <xdr:rowOff>0</xdr:rowOff>
    </xdr:from>
    <xdr:to>
      <xdr:col>1</xdr:col>
      <xdr:colOff>1123674</xdr:colOff>
      <xdr:row>742</xdr:row>
      <xdr:rowOff>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12208" y="304656278"/>
          <a:ext cx="2409761" cy="1459442"/>
        </a:xfrm>
        <a:prstGeom prst="rect">
          <a:avLst/>
        </a:prstGeom>
      </xdr:spPr>
    </xdr:pic>
    <xdr:clientData/>
  </xdr:twoCellAnchor>
  <xdr:twoCellAnchor editAs="oneCell">
    <xdr:from>
      <xdr:col>1</xdr:col>
      <xdr:colOff>656167</xdr:colOff>
      <xdr:row>742</xdr:row>
      <xdr:rowOff>0</xdr:rowOff>
    </xdr:from>
    <xdr:to>
      <xdr:col>1</xdr:col>
      <xdr:colOff>1484226</xdr:colOff>
      <xdr:row>742</xdr:row>
      <xdr:rowOff>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56167" y="299567813"/>
          <a:ext cx="1678959" cy="2242608"/>
        </a:xfrm>
        <a:prstGeom prst="rect">
          <a:avLst/>
        </a:prstGeom>
      </xdr:spPr>
    </xdr:pic>
    <xdr:clientData/>
  </xdr:twoCellAnchor>
  <xdr:twoCellAnchor editAs="oneCell">
    <xdr:from>
      <xdr:col>1</xdr:col>
      <xdr:colOff>631824</xdr:colOff>
      <xdr:row>742</xdr:row>
      <xdr:rowOff>0</xdr:rowOff>
    </xdr:from>
    <xdr:to>
      <xdr:col>1</xdr:col>
      <xdr:colOff>1463040</xdr:colOff>
      <xdr:row>742</xdr:row>
      <xdr:rowOff>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31824" y="302159670"/>
          <a:ext cx="1831976" cy="2165062"/>
        </a:xfrm>
        <a:prstGeom prst="rect">
          <a:avLst/>
        </a:prstGeom>
      </xdr:spPr>
    </xdr:pic>
    <xdr:clientData/>
  </xdr:twoCellAnchor>
  <xdr:twoCellAnchor editAs="oneCell">
    <xdr:from>
      <xdr:col>1</xdr:col>
      <xdr:colOff>989542</xdr:colOff>
      <xdr:row>742</xdr:row>
      <xdr:rowOff>0</xdr:rowOff>
    </xdr:from>
    <xdr:to>
      <xdr:col>1</xdr:col>
      <xdr:colOff>1807845</xdr:colOff>
      <xdr:row>742</xdr:row>
      <xdr:rowOff>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989542" y="287794912"/>
          <a:ext cx="1055158" cy="1870032"/>
        </a:xfrm>
        <a:prstGeom prst="rect">
          <a:avLst/>
        </a:prstGeom>
        <a:effectLst>
          <a:softEdge rad="25400"/>
        </a:effectLst>
      </xdr:spPr>
    </xdr:pic>
    <xdr:clientData/>
  </xdr:twoCellAnchor>
  <xdr:twoCellAnchor editAs="oneCell">
    <xdr:from>
      <xdr:col>1</xdr:col>
      <xdr:colOff>898497</xdr:colOff>
      <xdr:row>742</xdr:row>
      <xdr:rowOff>0</xdr:rowOff>
    </xdr:from>
    <xdr:to>
      <xdr:col>1</xdr:col>
      <xdr:colOff>1729740</xdr:colOff>
      <xdr:row>742</xdr:row>
      <xdr:rowOff>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98497" y="295305915"/>
          <a:ext cx="1273203" cy="1447958"/>
        </a:xfrm>
        <a:prstGeom prst="rect">
          <a:avLst/>
        </a:prstGeom>
      </xdr:spPr>
    </xdr:pic>
    <xdr:clientData/>
  </xdr:twoCellAnchor>
  <xdr:twoCellAnchor editAs="oneCell">
    <xdr:from>
      <xdr:col>1</xdr:col>
      <xdr:colOff>980015</xdr:colOff>
      <xdr:row>742</xdr:row>
      <xdr:rowOff>0</xdr:rowOff>
    </xdr:from>
    <xdr:to>
      <xdr:col>1</xdr:col>
      <xdr:colOff>1810401</xdr:colOff>
      <xdr:row>742</xdr:row>
      <xdr:rowOff>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980015" y="293643591"/>
          <a:ext cx="1114231" cy="1321531"/>
        </a:xfrm>
        <a:prstGeom prst="rect">
          <a:avLst/>
        </a:prstGeom>
      </xdr:spPr>
    </xdr:pic>
    <xdr:clientData/>
  </xdr:twoCellAnchor>
  <xdr:twoCellAnchor editAs="oneCell">
    <xdr:from>
      <xdr:col>1</xdr:col>
      <xdr:colOff>269875</xdr:colOff>
      <xdr:row>742</xdr:row>
      <xdr:rowOff>0</xdr:rowOff>
    </xdr:from>
    <xdr:to>
      <xdr:col>1</xdr:col>
      <xdr:colOff>1084570</xdr:colOff>
      <xdr:row>742</xdr:row>
      <xdr:rowOff>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69875" y="209332450"/>
          <a:ext cx="2556500" cy="1793620"/>
        </a:xfrm>
        <a:prstGeom prst="rect">
          <a:avLst/>
        </a:prstGeom>
        <a:effectLst>
          <a:softEdge rad="50800"/>
        </a:effectLst>
      </xdr:spPr>
    </xdr:pic>
    <xdr:clientData/>
  </xdr:twoCellAnchor>
  <xdr:twoCellAnchor editAs="oneCell">
    <xdr:from>
      <xdr:col>1</xdr:col>
      <xdr:colOff>781050</xdr:colOff>
      <xdr:row>742</xdr:row>
      <xdr:rowOff>0</xdr:rowOff>
    </xdr:from>
    <xdr:to>
      <xdr:col>1</xdr:col>
      <xdr:colOff>1619624</xdr:colOff>
      <xdr:row>742</xdr:row>
      <xdr:rowOff>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781050" y="290062919"/>
          <a:ext cx="1535169" cy="1041401"/>
        </a:xfrm>
        <a:prstGeom prst="rect">
          <a:avLst/>
        </a:prstGeom>
        <a:effectLst>
          <a:softEdge rad="38100"/>
        </a:effectLst>
      </xdr:spPr>
    </xdr:pic>
    <xdr:clientData/>
  </xdr:twoCellAnchor>
  <xdr:twoCellAnchor editAs="oneCell">
    <xdr:from>
      <xdr:col>1</xdr:col>
      <xdr:colOff>819150</xdr:colOff>
      <xdr:row>742</xdr:row>
      <xdr:rowOff>0</xdr:rowOff>
    </xdr:from>
    <xdr:to>
      <xdr:col>1</xdr:col>
      <xdr:colOff>1640825</xdr:colOff>
      <xdr:row>742</xdr:row>
      <xdr:rowOff>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819150" y="291478970"/>
          <a:ext cx="1405875" cy="1835150"/>
        </a:xfrm>
        <a:prstGeom prst="rect">
          <a:avLst/>
        </a:prstGeom>
      </xdr:spPr>
    </xdr:pic>
    <xdr:clientData/>
  </xdr:twoCellAnchor>
  <xdr:twoCellAnchor editAs="oneCell">
    <xdr:from>
      <xdr:col>1</xdr:col>
      <xdr:colOff>640929</xdr:colOff>
      <xdr:row>742</xdr:row>
      <xdr:rowOff>0</xdr:rowOff>
    </xdr:from>
    <xdr:to>
      <xdr:col>1</xdr:col>
      <xdr:colOff>1468846</xdr:colOff>
      <xdr:row>742</xdr:row>
      <xdr:rowOff>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640929" y="277969671"/>
          <a:ext cx="1757557" cy="2542849"/>
        </a:xfrm>
        <a:prstGeom prst="rect">
          <a:avLst/>
        </a:prstGeom>
        <a:effectLst>
          <a:softEdge rad="25400"/>
        </a:effectLst>
      </xdr:spPr>
    </xdr:pic>
    <xdr:clientData/>
  </xdr:twoCellAnchor>
  <xdr:twoCellAnchor editAs="oneCell">
    <xdr:from>
      <xdr:col>0</xdr:col>
      <xdr:colOff>0</xdr:colOff>
      <xdr:row>742</xdr:row>
      <xdr:rowOff>0</xdr:rowOff>
    </xdr:from>
    <xdr:to>
      <xdr:col>1</xdr:col>
      <xdr:colOff>835265</xdr:colOff>
      <xdr:row>742</xdr:row>
      <xdr:rowOff>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9831920"/>
          <a:ext cx="2283065" cy="2095500"/>
        </a:xfrm>
        <a:prstGeom prst="rect">
          <a:avLst/>
        </a:prstGeom>
        <a:effectLst>
          <a:softEdge rad="76200"/>
        </a:effectLst>
      </xdr:spPr>
    </xdr:pic>
    <xdr:clientData/>
  </xdr:twoCellAnchor>
  <xdr:twoCellAnchor editAs="oneCell">
    <xdr:from>
      <xdr:col>0</xdr:col>
      <xdr:colOff>0</xdr:colOff>
      <xdr:row>742</xdr:row>
      <xdr:rowOff>0</xdr:rowOff>
    </xdr:from>
    <xdr:to>
      <xdr:col>1</xdr:col>
      <xdr:colOff>835660</xdr:colOff>
      <xdr:row>742</xdr:row>
      <xdr:rowOff>0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211254975"/>
          <a:ext cx="3108960" cy="1828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742</xdr:row>
      <xdr:rowOff>0</xdr:rowOff>
    </xdr:from>
    <xdr:to>
      <xdr:col>1</xdr:col>
      <xdr:colOff>835660</xdr:colOff>
      <xdr:row>742</xdr:row>
      <xdr:rowOff>0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/>
        <a:srcRect/>
        <a:stretch/>
      </xdr:blipFill>
      <xdr:spPr>
        <a:xfrm rot="16200000">
          <a:off x="914400" y="212005545"/>
          <a:ext cx="1280160" cy="31089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742</xdr:row>
      <xdr:rowOff>0</xdr:rowOff>
    </xdr:from>
    <xdr:to>
      <xdr:col>1</xdr:col>
      <xdr:colOff>835660</xdr:colOff>
      <xdr:row>742</xdr:row>
      <xdr:rowOff>0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/>
        <a:srcRect/>
        <a:stretch/>
      </xdr:blipFill>
      <xdr:spPr>
        <a:xfrm rot="5400000">
          <a:off x="914400" y="212958045"/>
          <a:ext cx="1280160" cy="31089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742</xdr:row>
      <xdr:rowOff>0</xdr:rowOff>
    </xdr:from>
    <xdr:to>
      <xdr:col>1</xdr:col>
      <xdr:colOff>835660</xdr:colOff>
      <xdr:row>742</xdr:row>
      <xdr:rowOff>0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233370120"/>
          <a:ext cx="3108960" cy="21945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742</xdr:row>
      <xdr:rowOff>0</xdr:rowOff>
    </xdr:from>
    <xdr:to>
      <xdr:col>1</xdr:col>
      <xdr:colOff>835660</xdr:colOff>
      <xdr:row>742</xdr:row>
      <xdr:rowOff>0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/>
        <a:srcRect/>
        <a:stretch/>
      </xdr:blipFill>
      <xdr:spPr>
        <a:xfrm>
          <a:off x="0" y="230074216"/>
          <a:ext cx="3108960" cy="12801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742</xdr:row>
      <xdr:rowOff>0</xdr:rowOff>
    </xdr:from>
    <xdr:to>
      <xdr:col>1</xdr:col>
      <xdr:colOff>835660</xdr:colOff>
      <xdr:row>742</xdr:row>
      <xdr:rowOff>0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241545745"/>
          <a:ext cx="3108960" cy="21945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742</xdr:row>
      <xdr:rowOff>0</xdr:rowOff>
    </xdr:from>
    <xdr:to>
      <xdr:col>1</xdr:col>
      <xdr:colOff>835660</xdr:colOff>
      <xdr:row>742</xdr:row>
      <xdr:rowOff>0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243834920"/>
          <a:ext cx="3108960" cy="21945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742</xdr:row>
      <xdr:rowOff>0</xdr:rowOff>
    </xdr:from>
    <xdr:to>
      <xdr:col>1</xdr:col>
      <xdr:colOff>817245</xdr:colOff>
      <xdr:row>742</xdr:row>
      <xdr:rowOff>0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246131956"/>
          <a:ext cx="2984500" cy="690856"/>
        </a:xfrm>
        <a:prstGeom prst="rect">
          <a:avLst/>
        </a:prstGeom>
        <a:effectLst>
          <a:softEdge rad="50800"/>
        </a:effectLst>
      </xdr:spPr>
    </xdr:pic>
    <xdr:clientData/>
  </xdr:twoCellAnchor>
  <xdr:twoCellAnchor editAs="oneCell">
    <xdr:from>
      <xdr:col>0</xdr:col>
      <xdr:colOff>0</xdr:colOff>
      <xdr:row>742</xdr:row>
      <xdr:rowOff>0</xdr:rowOff>
    </xdr:from>
    <xdr:to>
      <xdr:col>1</xdr:col>
      <xdr:colOff>835660</xdr:colOff>
      <xdr:row>742</xdr:row>
      <xdr:rowOff>0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/>
        <a:srcRect/>
        <a:stretch/>
      </xdr:blipFill>
      <xdr:spPr>
        <a:xfrm>
          <a:off x="0" y="246863870"/>
          <a:ext cx="3108960" cy="1463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742</xdr:row>
      <xdr:rowOff>0</xdr:rowOff>
    </xdr:from>
    <xdr:to>
      <xdr:col>1</xdr:col>
      <xdr:colOff>835660</xdr:colOff>
      <xdr:row>742</xdr:row>
      <xdr:rowOff>0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248387870"/>
          <a:ext cx="3108960" cy="2743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742</xdr:row>
      <xdr:rowOff>0</xdr:rowOff>
    </xdr:from>
    <xdr:to>
      <xdr:col>1</xdr:col>
      <xdr:colOff>835660</xdr:colOff>
      <xdr:row>742</xdr:row>
      <xdr:rowOff>0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251158248"/>
          <a:ext cx="3108960" cy="2781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742</xdr:row>
      <xdr:rowOff>0</xdr:rowOff>
    </xdr:from>
    <xdr:to>
      <xdr:col>1</xdr:col>
      <xdr:colOff>835660</xdr:colOff>
      <xdr:row>742</xdr:row>
      <xdr:rowOff>0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253984125"/>
          <a:ext cx="3108960" cy="2743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742</xdr:row>
      <xdr:rowOff>0</xdr:rowOff>
    </xdr:from>
    <xdr:to>
      <xdr:col>1</xdr:col>
      <xdr:colOff>835660</xdr:colOff>
      <xdr:row>742</xdr:row>
      <xdr:rowOff>0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/>
            </a:ext>
          </a:extLst>
        </a:blip>
        <a:srcRect l="21668" t="34570" r="21668" b="37236"/>
        <a:stretch/>
      </xdr:blipFill>
      <xdr:spPr>
        <a:xfrm>
          <a:off x="0" y="256738120"/>
          <a:ext cx="3108960" cy="1546860"/>
        </a:xfrm>
        <a:prstGeom prst="rect">
          <a:avLst/>
        </a:prstGeom>
      </xdr:spPr>
    </xdr:pic>
    <xdr:clientData/>
  </xdr:twoCellAnchor>
  <xdr:twoCellAnchor editAs="oneCell">
    <xdr:from>
      <xdr:col>1</xdr:col>
      <xdr:colOff>396875</xdr:colOff>
      <xdr:row>742</xdr:row>
      <xdr:rowOff>0</xdr:rowOff>
    </xdr:from>
    <xdr:to>
      <xdr:col>1</xdr:col>
      <xdr:colOff>1216027</xdr:colOff>
      <xdr:row>742</xdr:row>
      <xdr:rowOff>0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/>
            </a:ext>
          </a:extLst>
        </a:blip>
        <a:srcRect l="-4131" t="-6390"/>
        <a:stretch/>
      </xdr:blipFill>
      <xdr:spPr>
        <a:xfrm>
          <a:off x="396875" y="235433870"/>
          <a:ext cx="2305052" cy="1522456"/>
        </a:xfrm>
        <a:prstGeom prst="rect">
          <a:avLst/>
        </a:prstGeom>
        <a:effectLst>
          <a:softEdge rad="101600"/>
        </a:effectLst>
      </xdr:spPr>
    </xdr:pic>
    <xdr:clientData/>
  </xdr:twoCellAnchor>
  <xdr:twoCellAnchor editAs="oneCell">
    <xdr:from>
      <xdr:col>0</xdr:col>
      <xdr:colOff>0</xdr:colOff>
      <xdr:row>742</xdr:row>
      <xdr:rowOff>0</xdr:rowOff>
    </xdr:from>
    <xdr:to>
      <xdr:col>1</xdr:col>
      <xdr:colOff>835660</xdr:colOff>
      <xdr:row>742</xdr:row>
      <xdr:rowOff>0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268189710"/>
          <a:ext cx="3108960" cy="25603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742</xdr:row>
      <xdr:rowOff>0</xdr:rowOff>
    </xdr:from>
    <xdr:to>
      <xdr:col>1</xdr:col>
      <xdr:colOff>835660</xdr:colOff>
      <xdr:row>742</xdr:row>
      <xdr:rowOff>0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306478686"/>
          <a:ext cx="3108960" cy="1463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742</xdr:row>
      <xdr:rowOff>0</xdr:rowOff>
    </xdr:from>
    <xdr:to>
      <xdr:col>1</xdr:col>
      <xdr:colOff>835660</xdr:colOff>
      <xdr:row>742</xdr:row>
      <xdr:rowOff>0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/>
            </a:ext>
          </a:extLst>
        </a:blip>
        <a:srcRect l="30588" t="38112" r="29412" b="33653"/>
        <a:stretch/>
      </xdr:blipFill>
      <xdr:spPr>
        <a:xfrm>
          <a:off x="0" y="310113045"/>
          <a:ext cx="3108960" cy="21945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742</xdr:row>
      <xdr:rowOff>0</xdr:rowOff>
    </xdr:from>
    <xdr:to>
      <xdr:col>1</xdr:col>
      <xdr:colOff>835660</xdr:colOff>
      <xdr:row>742</xdr:row>
      <xdr:rowOff>0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308235350"/>
          <a:ext cx="3108960" cy="1645920"/>
        </a:xfrm>
        <a:prstGeom prst="rect">
          <a:avLst/>
        </a:prstGeom>
      </xdr:spPr>
    </xdr:pic>
    <xdr:clientData/>
  </xdr:twoCellAnchor>
  <xdr:twoCellAnchor>
    <xdr:from>
      <xdr:col>7</xdr:col>
      <xdr:colOff>802120</xdr:colOff>
      <xdr:row>0</xdr:row>
      <xdr:rowOff>131233</xdr:rowOff>
    </xdr:from>
    <xdr:to>
      <xdr:col>8</xdr:col>
      <xdr:colOff>1457324</xdr:colOff>
      <xdr:row>9</xdr:row>
      <xdr:rowOff>552450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GrpSpPr/>
      </xdr:nvGrpSpPr>
      <xdr:grpSpPr>
        <a:xfrm>
          <a:off x="14099020" y="135043"/>
          <a:ext cx="1923934" cy="2128097"/>
          <a:chOff x="18732500" y="139700"/>
          <a:chExt cx="1638300" cy="1897380"/>
        </a:xfrm>
      </xdr:grpSpPr>
      <xdr:pic>
        <xdr:nvPicPr>
          <xdr:cNvPr id="176" name="Picture 175">
            <a:hlinkClick xmlns:r="http://schemas.openxmlformats.org/officeDocument/2006/relationships" r:id="rId39"/>
            <a:extLst>
              <a:ext uri="{FF2B5EF4-FFF2-40B4-BE49-F238E27FC236}">
                <a16:creationId xmlns:a16="http://schemas.microsoft.com/office/drawing/2014/main" id="{00000000-0008-0000-0000-0000B0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0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18756122" y="482600"/>
            <a:ext cx="1591056" cy="1554480"/>
          </a:xfrm>
          <a:prstGeom prst="rect">
            <a:avLst/>
          </a:prstGeom>
        </xdr:spPr>
      </xdr:pic>
      <xdr:sp macro="" textlink="">
        <xdr:nvSpPr>
          <xdr:cNvPr id="10" name="TextBox 9">
            <a:hlinkClick xmlns:r="http://schemas.openxmlformats.org/officeDocument/2006/relationships" r:id="rId39"/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18732500" y="139700"/>
            <a:ext cx="1638300" cy="3175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2000" b="1">
                <a:latin typeface="Arial Rounded MT Bold" panose="020F0704030504030204" pitchFamily="34" charset="77"/>
              </a:rPr>
              <a:t>Website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22</xdr:col>
          <xdr:colOff>525780</xdr:colOff>
          <xdr:row>76</xdr:row>
          <xdr:rowOff>38100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28" Type="http://schemas.openxmlformats.org/officeDocument/2006/relationships/image" Target="../media/image128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24" Type="http://schemas.openxmlformats.org/officeDocument/2006/relationships/image" Target="../media/image124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26" Type="http://schemas.openxmlformats.org/officeDocument/2006/relationships/image" Target="../media/image26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30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  <rv s="0">
    <v>62</v>
    <v>5</v>
  </rv>
  <rv s="0">
    <v>63</v>
    <v>5</v>
  </rv>
  <rv s="0">
    <v>64</v>
    <v>5</v>
  </rv>
  <rv s="0">
    <v>65</v>
    <v>5</v>
  </rv>
  <rv s="0">
    <v>66</v>
    <v>5</v>
  </rv>
  <rv s="0">
    <v>67</v>
    <v>5</v>
  </rv>
  <rv s="0">
    <v>68</v>
    <v>5</v>
  </rv>
  <rv s="0">
    <v>69</v>
    <v>5</v>
  </rv>
  <rv s="0">
    <v>70</v>
    <v>5</v>
  </rv>
  <rv s="0">
    <v>71</v>
    <v>5</v>
  </rv>
  <rv s="0">
    <v>72</v>
    <v>5</v>
  </rv>
  <rv s="0">
    <v>73</v>
    <v>5</v>
  </rv>
  <rv s="0">
    <v>74</v>
    <v>5</v>
  </rv>
  <rv s="0">
    <v>75</v>
    <v>5</v>
  </rv>
  <rv s="0">
    <v>76</v>
    <v>5</v>
  </rv>
  <rv s="0">
    <v>77</v>
    <v>5</v>
  </rv>
  <rv s="0">
    <v>78</v>
    <v>5</v>
  </rv>
  <rv s="0">
    <v>79</v>
    <v>5</v>
  </rv>
  <rv s="0">
    <v>80</v>
    <v>5</v>
  </rv>
  <rv s="0">
    <v>81</v>
    <v>5</v>
  </rv>
  <rv s="0">
    <v>82</v>
    <v>5</v>
  </rv>
  <rv s="0">
    <v>83</v>
    <v>5</v>
  </rv>
  <rv s="0">
    <v>84</v>
    <v>5</v>
  </rv>
  <rv s="0">
    <v>85</v>
    <v>5</v>
  </rv>
  <rv s="0">
    <v>86</v>
    <v>5</v>
  </rv>
  <rv s="0">
    <v>87</v>
    <v>5</v>
  </rv>
  <rv s="0">
    <v>88</v>
    <v>5</v>
  </rv>
  <rv s="0">
    <v>89</v>
    <v>5</v>
  </rv>
  <rv s="0">
    <v>90</v>
    <v>5</v>
  </rv>
  <rv s="0">
    <v>91</v>
    <v>5</v>
  </rv>
  <rv s="0">
    <v>92</v>
    <v>5</v>
  </rv>
  <rv s="0">
    <v>93</v>
    <v>5</v>
  </rv>
  <rv s="0">
    <v>94</v>
    <v>5</v>
  </rv>
  <rv s="0">
    <v>95</v>
    <v>5</v>
  </rv>
  <rv s="0">
    <v>96</v>
    <v>5</v>
  </rv>
  <rv s="0">
    <v>97</v>
    <v>5</v>
  </rv>
  <rv s="0">
    <v>98</v>
    <v>5</v>
  </rv>
  <rv s="0">
    <v>99</v>
    <v>5</v>
  </rv>
  <rv s="0">
    <v>100</v>
    <v>5</v>
  </rv>
  <rv s="0">
    <v>101</v>
    <v>5</v>
  </rv>
  <rv s="0">
    <v>102</v>
    <v>5</v>
  </rv>
  <rv s="0">
    <v>103</v>
    <v>5</v>
  </rv>
  <rv s="0">
    <v>104</v>
    <v>5</v>
  </rv>
  <rv s="0">
    <v>105</v>
    <v>5</v>
  </rv>
  <rv s="0">
    <v>106</v>
    <v>5</v>
  </rv>
  <rv s="0">
    <v>107</v>
    <v>5</v>
  </rv>
  <rv s="0">
    <v>108</v>
    <v>5</v>
  </rv>
  <rv s="0">
    <v>109</v>
    <v>5</v>
  </rv>
  <rv s="0">
    <v>110</v>
    <v>5</v>
  </rv>
  <rv s="0">
    <v>111</v>
    <v>5</v>
  </rv>
  <rv s="0">
    <v>112</v>
    <v>5</v>
  </rv>
  <rv s="0">
    <v>113</v>
    <v>5</v>
  </rv>
  <rv s="0">
    <v>114</v>
    <v>5</v>
  </rv>
  <rv s="0">
    <v>115</v>
    <v>5</v>
  </rv>
  <rv s="0">
    <v>116</v>
    <v>5</v>
  </rv>
  <rv s="0">
    <v>117</v>
    <v>5</v>
  </rv>
  <rv s="0">
    <v>118</v>
    <v>5</v>
  </rv>
  <rv s="0">
    <v>119</v>
    <v>5</v>
  </rv>
  <rv s="0">
    <v>120</v>
    <v>5</v>
  </rv>
  <rv s="0">
    <v>121</v>
    <v>5</v>
  </rv>
  <rv s="0">
    <v>122</v>
    <v>5</v>
  </rv>
  <rv s="0">
    <v>123</v>
    <v>5</v>
  </rv>
  <rv s="0">
    <v>124</v>
    <v>5</v>
  </rv>
  <rv s="0">
    <v>125</v>
    <v>5</v>
  </rv>
  <rv s="0">
    <v>126</v>
    <v>5</v>
  </rv>
  <rv s="0">
    <v>127</v>
    <v>5</v>
  </rv>
  <rv s="0">
    <v>128</v>
    <v>5</v>
  </rv>
  <rv s="0">
    <v>129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  <rel r:id="rId116"/>
  <rel r:id="rId117"/>
  <rel r:id="rId118"/>
  <rel r:id="rId119"/>
  <rel r:id="rId120"/>
  <rel r:id="rId121"/>
  <rel r:id="rId122"/>
  <rel r:id="rId123"/>
  <rel r:id="rId124"/>
  <rel r:id="rId125"/>
  <rel r:id="rId126"/>
  <rel r:id="rId127"/>
  <rel r:id="rId128"/>
  <rel r:id="rId129"/>
  <rel r:id="rId130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9F85FE-705E-C847-AF4D-429DE80BF9B5}" name="PTC" displayName="PTC" ref="C12:I330" totalsRowShown="0" headerRowDxfId="67" dataDxfId="66" headerRowCellStyle="Currency">
  <autoFilter ref="C12:I330" xr:uid="{9A9F85FE-705E-C847-AF4D-429DE80BF9B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42BF8528-FE03-A04E-A0A2-04E70088A57B}" name="Description " dataDxfId="65"/>
    <tableColumn id="2" xr3:uid="{C7251BCE-58AE-8F44-853A-9BC71FFEB4C4}" name="TruLink PN" dataDxfId="64"/>
    <tableColumn id="3" xr3:uid="{89C1F7F3-127F-D940-AD12-6D35E014C804}" name="List Price" dataDxfId="63" dataCellStyle="Currency"/>
    <tableColumn id="4" xr3:uid="{520E94B9-6812-7F47-826E-0CBB67CDAC5C}" name="Quantity" dataDxfId="62"/>
    <tableColumn id="5" xr3:uid="{4C32BCBD-195A-E944-AEC5-F9B026F314C5}" name="Total List" dataDxfId="61">
      <calculatedColumnFormula>E13*F13</calculatedColumnFormula>
    </tableColumn>
    <tableColumn id="6" xr3:uid="{8E6A222C-96DE-4D48-9A0D-18E0DF172580}" name="Labor (mins)" dataDxfId="60"/>
    <tableColumn id="7" xr3:uid="{7420D703-B2D6-8C4D-B30F-5F01D4E15D9A}" name="Labor Hours" dataDxfId="59">
      <calculatedColumnFormula xml:space="preserve"> $F13* $H13/60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59F3C4B-8605-2D49-B057-754225031FFB}" name="CTC" displayName="CTC" ref="C334:I566" totalsRowShown="0" headerRowDxfId="58" dataDxfId="57">
  <autoFilter ref="C334:I566" xr:uid="{359F3C4B-8605-2D49-B057-754225031FF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D97E3EB6-4B51-224C-8FE7-6FC441A50721}" name="Description " dataDxfId="56"/>
    <tableColumn id="2" xr3:uid="{33F3C462-54B0-DB40-AF9B-4AD9AB0D0026}" name="TruLink PN" dataDxfId="55"/>
    <tableColumn id="3" xr3:uid="{FCD9CDE3-D591-EF4F-B752-2C05326F6BB8}" name="List Price" dataDxfId="54" dataCellStyle="Currency"/>
    <tableColumn id="4" xr3:uid="{611DC1B8-26CB-3F4D-B2FD-DFDE3490B486}" name="Quantity" dataDxfId="53"/>
    <tableColumn id="5" xr3:uid="{2F47F6C2-8E07-CF4E-9B84-A582B06C3542}" name="Total List" dataDxfId="52" dataCellStyle="Currency">
      <calculatedColumnFormula>E335*F335</calculatedColumnFormula>
    </tableColumn>
    <tableColumn id="6" xr3:uid="{B2582497-48C8-F04C-BEFE-3043C6412295}" name="Labor (mins)" dataDxfId="51" dataCellStyle="Currency"/>
    <tableColumn id="7" xr3:uid="{D385E6FA-982D-6C4D-B625-B61B65575E19}" name="Labor Hours" dataDxfId="50" dataCellStyle="Currency">
      <calculatedColumnFormula xml:space="preserve"> $F335* $H335/60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A1FBD3F-9B66-DA4E-8FB5-21E5AF68FFD9}" name="QF" displayName="QF" ref="C570:I601" totalsRowShown="0" headerRowDxfId="49" dataDxfId="48" headerRowCellStyle="Currency">
  <autoFilter ref="C570:I601" xr:uid="{AA1FBD3F-9B66-DA4E-8FB5-21E5AF68FFD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DA3407D1-4368-A647-9787-8E4EEE5818C9}" name="Description " dataDxfId="47"/>
    <tableColumn id="2" xr3:uid="{4E70474E-0E10-B247-906F-066EB9181DB3}" name="TruLink PN" dataDxfId="46"/>
    <tableColumn id="3" xr3:uid="{4BE9B251-EDD9-9D4B-B2FE-05A2EF90428A}" name="List Price" dataDxfId="45"/>
    <tableColumn id="4" xr3:uid="{C6D9580F-D58D-CF40-9477-B34B22821FC7}" name="Quantity" dataDxfId="44"/>
    <tableColumn id="5" xr3:uid="{60B45F97-EB5A-A54B-A7E5-17241FA3A08C}" name="Total List" dataDxfId="43">
      <calculatedColumnFormula>(E571*F571)</calculatedColumnFormula>
    </tableColumn>
    <tableColumn id="6" xr3:uid="{17ECC047-5563-6E47-8B05-91E7692361B9}" name="Labor (mins)" dataDxfId="42"/>
    <tableColumn id="7" xr3:uid="{DDED2B42-467A-2E48-A4DF-E0EEBB6DAA67}" name="Labor Hours" dataDxfId="41">
      <calculatedColumnFormula xml:space="preserve"> $F571* $H571/60</calculatedColumnFormula>
    </tableColumn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6D9D192-823D-AA42-B689-7B740A9EAEB2}" name="OF" displayName="OF" ref="C605:I626" totalsRowShown="0" headerRowDxfId="40" dataDxfId="39">
  <autoFilter ref="C605:I626" xr:uid="{B6D9D192-823D-AA42-B689-7B740A9EAEB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DAC82994-9A7E-C747-80A7-0B8DF4E3E0B9}" name="Description " dataDxfId="38"/>
    <tableColumn id="2" xr3:uid="{E8FFB189-B817-004A-9C6B-BDECEEE7A57E}" name="TruLink PN" dataDxfId="37"/>
    <tableColumn id="3" xr3:uid="{7255E767-AD6C-F64E-ABC6-F8AB850856BF}" name="List Price" dataDxfId="36"/>
    <tableColumn id="4" xr3:uid="{FDB7548C-5727-8C45-896E-3191BC1EBEA4}" name="Quantity" dataDxfId="35"/>
    <tableColumn id="5" xr3:uid="{D03E93DB-464A-8344-98B9-FAAC862B4270}" name="Total List" dataDxfId="34" dataCellStyle="Currency">
      <calculatedColumnFormula>(E606*F606)</calculatedColumnFormula>
    </tableColumn>
    <tableColumn id="6" xr3:uid="{CDF2F508-EEE7-7449-9284-BBD83FA29825}" name="Labor (mins)" dataDxfId="33" dataCellStyle="Currency"/>
    <tableColumn id="7" xr3:uid="{C5EB28BA-2BF3-DC4D-954C-A6249A15F2D4}" name="Labor Hours" dataDxfId="32" dataCellStyle="Currency">
      <calculatedColumnFormula xml:space="preserve"> $F606* $H606/60</calculatedColumnFormula>
    </tableColumn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F48AC7E-3EC6-664C-A906-5E8261895A8F}" name="OPHR" displayName="OPHR" ref="C630:I658" totalsRowShown="0" headerRowDxfId="31" dataDxfId="30" headerRowCellStyle="Currency">
  <autoFilter ref="C630:I658" xr:uid="{8F48AC7E-3EC6-664C-A906-5E8261895A8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9207ACE7-5A4B-124C-8286-6BD7745D2759}" name="Description " dataDxfId="29"/>
    <tableColumn id="2" xr3:uid="{44ED78DF-FA22-8C4E-AEFD-4046C76A7CC6}" name="TruLink PN" dataDxfId="28"/>
    <tableColumn id="3" xr3:uid="{D085BBBC-876F-AE46-9A6D-4AF1456E575E}" name="List Price" dataDxfId="27"/>
    <tableColumn id="4" xr3:uid="{012A2FC6-A95C-9A44-9BC9-82493677148B}" name="Quantity" dataDxfId="26"/>
    <tableColumn id="5" xr3:uid="{D0D5F873-1F29-E147-BD58-AAC0DE59FB90}" name="Total List" dataDxfId="25" dataCellStyle="Currency">
      <calculatedColumnFormula>(E631*F631)</calculatedColumnFormula>
    </tableColumn>
    <tableColumn id="6" xr3:uid="{25D39C16-3F41-8448-9171-F3849EF05ADD}" name="Labor (mins)" dataDxfId="24" dataCellStyle="Currency"/>
    <tableColumn id="7" xr3:uid="{46239ED4-B1FE-7E43-AA2F-79C66A10F6AC}" name="Labor Hours" dataDxfId="23" dataCellStyle="Currency">
      <calculatedColumnFormula xml:space="preserve"> $F631* $H631/60</calculatedColumnFormula>
    </tableColumn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04AE29C-9627-3246-89E4-58251746A3DD}" name="OC" displayName="OC" ref="C662:I667" totalsRowShown="0" headerRowDxfId="22" dataDxfId="21" tableBorderDxfId="20">
  <autoFilter ref="C662:I667" xr:uid="{104AE29C-9627-3246-89E4-58251746A3D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CF062444-2C07-034F-9A2C-25C9C3A9CF0B}" name="Description " dataDxfId="19"/>
    <tableColumn id="2" xr3:uid="{B73AE60B-000C-3648-AC33-D84FC0DA0FDD}" name="TruLink PN" dataDxfId="18"/>
    <tableColumn id="3" xr3:uid="{1A69C862-C6C6-E747-9BCD-7C90AA61D438}" name="List Price" dataDxfId="17"/>
    <tableColumn id="4" xr3:uid="{02266D57-DCB5-2546-88A2-03CC76A68500}" name="Quantity" dataDxfId="16"/>
    <tableColumn id="5" xr3:uid="{8CCC0CCF-56BD-C049-B48A-BDF035632675}" name="Total List" dataDxfId="15" dataCellStyle="Currency">
      <calculatedColumnFormula>(E663*F663)</calculatedColumnFormula>
    </tableColumn>
    <tableColumn id="6" xr3:uid="{62032316-672C-A34C-A110-C1C1AC095ADD}" name="Labor (mins)" dataDxfId="14" dataCellStyle="Currency"/>
    <tableColumn id="7" xr3:uid="{7B74F628-B41C-E84E-9720-5B174C1DBF30}" name="Labor Hours" dataDxfId="13" dataCellStyle="Currency">
      <calculatedColumnFormula xml:space="preserve"> $F663* $H663/60</calculatedColumnFormula>
    </tableColumn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8EF9B11-6AB8-9A40-9CC2-8EED5F591ADF}" name="Accessories" displayName="Accessories" ref="C670:I722" totalsRowShown="0" headerRowDxfId="12" dataDxfId="11">
  <autoFilter ref="C670:I722" xr:uid="{D8EF9B11-6AB8-9A40-9CC2-8EED5F591AD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EAE0BB63-B9C0-6C47-9BA8-E2B91B611797}" name="Description " dataDxfId="10"/>
    <tableColumn id="2" xr3:uid="{AD392A78-13C6-E345-9117-D2337BA0C54E}" name="TruLink PN" dataDxfId="9"/>
    <tableColumn id="3" xr3:uid="{20A89408-9F76-C14A-B6E4-47CAEAC5CC80}" name="List Price" dataDxfId="8"/>
    <tableColumn id="4" xr3:uid="{A0899A44-7B4B-884E-86C9-3FA1BA8BCC69}" name="Quantity" dataDxfId="7"/>
    <tableColumn id="5" xr3:uid="{D8B0C68C-5A87-D54D-81AA-8CA67513D016}" name="Total List" dataDxfId="6">
      <calculatedColumnFormula>(E671*F671)</calculatedColumnFormula>
    </tableColumn>
    <tableColumn id="6" xr3:uid="{880A8861-40F4-BD44-824F-DFC85D68ECD5}" name="Labor (mins)" dataDxfId="5"/>
    <tableColumn id="7" xr3:uid="{78EC156D-59ED-2E4C-BF5D-AAA7C3747624}" name="Labor Hours" dataDxfId="4">
      <calculatedColumnFormula xml:space="preserve"> $F671* $H671/60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Relationship Id="rId9" Type="http://schemas.openxmlformats.org/officeDocument/2006/relationships/table" Target="../tables/table7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70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459F5-E040-48E8-B186-98729FC91E2B}">
  <sheetPr codeName="Sheet1"/>
  <dimension ref="A1:Q1060"/>
  <sheetViews>
    <sheetView showGridLines="0" tabSelected="1" topLeftCell="B1" zoomScaleNormal="100" workbookViewId="0">
      <selection activeCell="E208" sqref="E208"/>
    </sheetView>
  </sheetViews>
  <sheetFormatPr defaultColWidth="34.6640625" defaultRowHeight="13.8" x14ac:dyDescent="0.25"/>
  <cols>
    <col min="1" max="1" width="6.6640625" style="22" hidden="1" customWidth="1"/>
    <col min="2" max="2" width="32.33203125" style="59" customWidth="1"/>
    <col min="3" max="3" width="77.44140625" style="90" customWidth="1"/>
    <col min="4" max="4" width="29.109375" style="49" customWidth="1"/>
    <col min="5" max="5" width="18.88671875" style="49" customWidth="1"/>
    <col min="6" max="6" width="17.6640625" style="49" customWidth="1"/>
    <col min="7" max="7" width="18.33203125" style="90" customWidth="1"/>
    <col min="8" max="8" width="18.44140625" style="90" customWidth="1"/>
    <col min="9" max="9" width="22.88671875" style="90" customWidth="1"/>
    <col min="10" max="17" width="34.6640625" style="59"/>
    <col min="18" max="16384" width="34.6640625" style="25"/>
  </cols>
  <sheetData>
    <row r="1" spans="1:17" s="21" customFormat="1" ht="15" customHeight="1" x14ac:dyDescent="0.25">
      <c r="A1" s="42">
        <v>0</v>
      </c>
      <c r="B1" s="58"/>
      <c r="C1" s="173"/>
      <c r="D1" s="173"/>
      <c r="E1" s="173"/>
      <c r="F1" s="173"/>
      <c r="G1" s="173"/>
      <c r="H1" s="173"/>
      <c r="I1" s="173"/>
      <c r="J1" s="156"/>
      <c r="K1" s="156"/>
      <c r="L1" s="156"/>
      <c r="M1" s="156"/>
      <c r="N1" s="156"/>
      <c r="O1" s="156"/>
      <c r="P1" s="156"/>
      <c r="Q1" s="156"/>
    </row>
    <row r="2" spans="1:17" s="21" customFormat="1" ht="15" customHeight="1" x14ac:dyDescent="0.25">
      <c r="A2" s="20"/>
      <c r="B2" s="58"/>
      <c r="C2" s="175" t="e" vm="1">
        <v>#VALUE!</v>
      </c>
      <c r="D2" s="175"/>
      <c r="E2" s="175"/>
      <c r="F2" s="175"/>
      <c r="G2" s="175"/>
      <c r="H2" s="175"/>
      <c r="I2" s="173"/>
      <c r="J2" s="156"/>
      <c r="K2" s="156"/>
      <c r="L2" s="156"/>
      <c r="M2" s="156"/>
      <c r="N2" s="156"/>
      <c r="O2" s="156"/>
      <c r="P2" s="156"/>
      <c r="Q2" s="156"/>
    </row>
    <row r="3" spans="1:17" s="21" customFormat="1" ht="15" customHeight="1" x14ac:dyDescent="0.25">
      <c r="A3" s="20"/>
      <c r="B3" s="58"/>
      <c r="C3" s="175"/>
      <c r="D3" s="175"/>
      <c r="E3" s="175"/>
      <c r="F3" s="175"/>
      <c r="G3" s="175"/>
      <c r="H3" s="175"/>
      <c r="I3" s="173"/>
      <c r="J3" s="156"/>
      <c r="K3" s="156"/>
      <c r="L3" s="156"/>
      <c r="M3" s="156"/>
      <c r="N3" s="156"/>
      <c r="O3" s="156"/>
      <c r="P3" s="156"/>
      <c r="Q3" s="156"/>
    </row>
    <row r="4" spans="1:17" s="21" customFormat="1" ht="15" customHeight="1" x14ac:dyDescent="0.25">
      <c r="A4" s="20"/>
      <c r="B4" s="58"/>
      <c r="C4" s="175"/>
      <c r="D4" s="175"/>
      <c r="E4" s="175"/>
      <c r="F4" s="175"/>
      <c r="G4" s="175"/>
      <c r="H4" s="175"/>
      <c r="I4" s="173"/>
      <c r="J4" s="156"/>
      <c r="K4" s="156"/>
      <c r="L4" s="156"/>
      <c r="M4" s="156"/>
      <c r="N4" s="156"/>
      <c r="O4" s="156"/>
      <c r="P4" s="156"/>
      <c r="Q4" s="156"/>
    </row>
    <row r="5" spans="1:17" s="21" customFormat="1" ht="15" customHeight="1" x14ac:dyDescent="0.25">
      <c r="A5" s="20"/>
      <c r="B5" s="58"/>
      <c r="C5" s="175"/>
      <c r="D5" s="175"/>
      <c r="E5" s="175"/>
      <c r="F5" s="175"/>
      <c r="G5" s="175"/>
      <c r="H5" s="175"/>
      <c r="I5" s="173"/>
      <c r="J5" s="156"/>
      <c r="K5" s="156"/>
      <c r="L5" s="156"/>
      <c r="M5" s="156"/>
      <c r="N5" s="156"/>
      <c r="O5" s="156"/>
      <c r="P5" s="156"/>
      <c r="Q5" s="156"/>
    </row>
    <row r="6" spans="1:17" s="21" customFormat="1" ht="15" customHeight="1" x14ac:dyDescent="0.25">
      <c r="A6" s="20"/>
      <c r="B6" s="58"/>
      <c r="C6" s="175"/>
      <c r="D6" s="175"/>
      <c r="E6" s="175"/>
      <c r="F6" s="175"/>
      <c r="G6" s="175"/>
      <c r="H6" s="175"/>
      <c r="I6" s="173"/>
      <c r="J6" s="156"/>
      <c r="K6" s="156"/>
      <c r="L6" s="156"/>
      <c r="M6" s="156"/>
      <c r="N6" s="156"/>
      <c r="O6" s="156"/>
      <c r="P6" s="156"/>
      <c r="Q6" s="156"/>
    </row>
    <row r="7" spans="1:17" s="21" customFormat="1" ht="15" customHeight="1" x14ac:dyDescent="0.25">
      <c r="A7" s="20"/>
      <c r="B7" s="58"/>
      <c r="C7" s="175"/>
      <c r="D7" s="175"/>
      <c r="E7" s="175"/>
      <c r="F7" s="175"/>
      <c r="G7" s="175"/>
      <c r="H7" s="175"/>
      <c r="I7" s="173"/>
      <c r="J7" s="156"/>
      <c r="K7" s="156"/>
      <c r="L7" s="156"/>
      <c r="M7" s="156"/>
      <c r="N7" s="156"/>
      <c r="O7" s="156"/>
      <c r="P7" s="156"/>
      <c r="Q7" s="156"/>
    </row>
    <row r="8" spans="1:17" ht="15" customHeight="1" x14ac:dyDescent="0.25">
      <c r="A8" s="24"/>
      <c r="C8" s="175"/>
      <c r="D8" s="175"/>
      <c r="E8" s="175"/>
      <c r="F8" s="175"/>
      <c r="G8" s="175"/>
      <c r="H8" s="175"/>
      <c r="I8" s="173"/>
    </row>
    <row r="9" spans="1:17" ht="15" customHeight="1" x14ac:dyDescent="0.25">
      <c r="A9" s="24"/>
      <c r="C9" s="175"/>
      <c r="D9" s="175"/>
      <c r="E9" s="175"/>
      <c r="F9" s="175"/>
      <c r="G9" s="175"/>
      <c r="H9" s="175"/>
      <c r="I9" s="173"/>
    </row>
    <row r="10" spans="1:17" s="26" customFormat="1" ht="49.5" customHeight="1" x14ac:dyDescent="0.25">
      <c r="A10" s="21"/>
      <c r="B10" s="61"/>
      <c r="C10" s="179" t="s">
        <v>0</v>
      </c>
      <c r="D10" s="179"/>
      <c r="E10" s="179"/>
      <c r="F10" s="179"/>
      <c r="G10" s="179"/>
      <c r="H10" s="179"/>
      <c r="I10" s="179"/>
      <c r="J10" s="61"/>
      <c r="K10" s="61"/>
      <c r="L10" s="61"/>
      <c r="M10" s="61"/>
      <c r="N10" s="61"/>
      <c r="O10" s="61"/>
      <c r="P10" s="61"/>
      <c r="Q10" s="61"/>
    </row>
    <row r="11" spans="1:17" ht="20.100000000000001" customHeight="1" x14ac:dyDescent="0.25">
      <c r="A11" s="23"/>
      <c r="B11" s="62"/>
      <c r="C11" s="180"/>
      <c r="D11" s="180"/>
      <c r="E11" s="180"/>
      <c r="F11" s="180"/>
      <c r="G11" s="180"/>
      <c r="H11" s="180"/>
      <c r="I11" s="180"/>
    </row>
    <row r="12" spans="1:17" s="26" customFormat="1" ht="39.9" customHeight="1" x14ac:dyDescent="0.25">
      <c r="A12" s="21">
        <v>1</v>
      </c>
      <c r="B12" s="61"/>
      <c r="C12" s="64" t="s">
        <v>2</v>
      </c>
      <c r="D12" s="64" t="s">
        <v>3</v>
      </c>
      <c r="E12" s="65" t="s">
        <v>4</v>
      </c>
      <c r="F12" s="64" t="s">
        <v>5</v>
      </c>
      <c r="G12" s="64" t="s">
        <v>6</v>
      </c>
      <c r="H12" s="66" t="s">
        <v>7</v>
      </c>
      <c r="I12" s="66" t="s">
        <v>8</v>
      </c>
      <c r="J12" s="61"/>
      <c r="K12" s="61"/>
      <c r="L12" s="61"/>
      <c r="M12" s="61"/>
      <c r="N12" s="61"/>
      <c r="O12" s="61"/>
      <c r="P12" s="61"/>
      <c r="Q12" s="61"/>
    </row>
    <row r="13" spans="1:17" s="26" customFormat="1" ht="39.9" customHeight="1" x14ac:dyDescent="0.25">
      <c r="A13" s="21">
        <v>1</v>
      </c>
      <c r="B13" s="61"/>
      <c r="C13" s="67" t="s">
        <v>1254</v>
      </c>
      <c r="D13" s="68"/>
      <c r="E13" s="60"/>
      <c r="F13" s="49"/>
      <c r="G13" s="69"/>
      <c r="H13" s="70"/>
      <c r="I13" s="71"/>
      <c r="J13" s="61"/>
      <c r="K13" s="61"/>
      <c r="L13" s="61"/>
      <c r="M13" s="61"/>
      <c r="N13" s="61"/>
      <c r="O13" s="61"/>
      <c r="P13" s="61"/>
      <c r="Q13" s="61"/>
    </row>
    <row r="14" spans="1:17" s="26" customFormat="1" ht="39.9" customHeight="1" x14ac:dyDescent="0.25">
      <c r="A14" s="21">
        <v>1</v>
      </c>
      <c r="B14" s="61"/>
      <c r="C14" s="67" t="s">
        <v>1257</v>
      </c>
      <c r="D14" s="68"/>
      <c r="E14" s="72"/>
      <c r="F14" s="49"/>
      <c r="G14" s="69"/>
      <c r="H14" s="70"/>
      <c r="I14" s="71"/>
      <c r="J14" s="61"/>
      <c r="K14" s="61"/>
      <c r="L14" s="61"/>
      <c r="M14" s="61"/>
      <c r="N14" s="61"/>
      <c r="O14" s="61"/>
      <c r="P14" s="61"/>
      <c r="Q14" s="61"/>
    </row>
    <row r="15" spans="1:17" s="26" customFormat="1" ht="20.100000000000001" customHeight="1" x14ac:dyDescent="0.25">
      <c r="A15" s="21">
        <v>1</v>
      </c>
      <c r="B15" s="59"/>
      <c r="C15" s="73" t="s">
        <v>9</v>
      </c>
      <c r="D15" s="74"/>
      <c r="E15" s="74"/>
      <c r="F15" s="75"/>
      <c r="G15" s="76"/>
      <c r="H15" s="74"/>
      <c r="I15" s="77"/>
      <c r="J15" s="61"/>
      <c r="K15" s="61"/>
      <c r="L15" s="61"/>
      <c r="M15" s="61"/>
      <c r="N15" s="61"/>
      <c r="O15" s="61"/>
      <c r="P15" s="61"/>
      <c r="Q15" s="61"/>
    </row>
    <row r="16" spans="1:17" ht="20.100000000000001" customHeight="1" x14ac:dyDescent="0.25">
      <c r="A16" s="23">
        <f>IF(IFERROR(F16*1,0)&gt;0,A15+1,A15)</f>
        <v>1</v>
      </c>
      <c r="C16" s="78" t="s">
        <v>1018</v>
      </c>
      <c r="D16" s="150" t="s">
        <v>10</v>
      </c>
      <c r="E16" s="138">
        <v>65.48</v>
      </c>
      <c r="F16" s="37"/>
      <c r="G16" s="144">
        <f t="shared" ref="G16:G21" si="0">E16*F16</f>
        <v>0</v>
      </c>
      <c r="H16" s="79">
        <v>4</v>
      </c>
      <c r="I16" s="80">
        <f t="shared" ref="I16:I21" si="1" xml:space="preserve"> $F16* $H16/60</f>
        <v>0</v>
      </c>
    </row>
    <row r="17" spans="1:17" ht="20.100000000000001" customHeight="1" x14ac:dyDescent="0.25">
      <c r="A17" s="23">
        <f t="shared" ref="A17:A80" si="2">IF(IFERROR(F17*1,0)&gt;0,A16+1,A16)</f>
        <v>1</v>
      </c>
      <c r="B17" s="176" t="e" vm="2">
        <v>#VALUE!</v>
      </c>
      <c r="C17" s="78" t="s">
        <v>1019</v>
      </c>
      <c r="D17" s="150" t="s">
        <v>11</v>
      </c>
      <c r="E17" s="138">
        <v>79.11</v>
      </c>
      <c r="F17" s="37"/>
      <c r="G17" s="144">
        <f t="shared" si="0"/>
        <v>0</v>
      </c>
      <c r="H17" s="79">
        <v>4</v>
      </c>
      <c r="I17" s="80">
        <f t="shared" si="1"/>
        <v>0</v>
      </c>
    </row>
    <row r="18" spans="1:17" ht="20.100000000000001" customHeight="1" x14ac:dyDescent="0.25">
      <c r="A18" s="23">
        <f>IF(IFERROR(F18*1,0)&gt;0,A17+1,A17)</f>
        <v>1</v>
      </c>
      <c r="B18" s="176"/>
      <c r="C18" s="78" t="s">
        <v>1020</v>
      </c>
      <c r="D18" s="150" t="s">
        <v>12</v>
      </c>
      <c r="E18" s="138">
        <v>103.65</v>
      </c>
      <c r="F18" s="37"/>
      <c r="G18" s="144">
        <f t="shared" si="0"/>
        <v>0</v>
      </c>
      <c r="H18" s="79">
        <v>4</v>
      </c>
      <c r="I18" s="80">
        <f t="shared" si="1"/>
        <v>0</v>
      </c>
    </row>
    <row r="19" spans="1:17" ht="20.100000000000001" customHeight="1" x14ac:dyDescent="0.25">
      <c r="A19" s="23">
        <f>IF(IFERROR(F19*1,0)&gt;0,A18+1,A18)</f>
        <v>1</v>
      </c>
      <c r="B19" s="176"/>
      <c r="C19" s="78" t="s">
        <v>1021</v>
      </c>
      <c r="D19" s="150" t="s">
        <v>13</v>
      </c>
      <c r="E19" s="138">
        <v>130.91999999999999</v>
      </c>
      <c r="F19" s="37"/>
      <c r="G19" s="144">
        <f t="shared" si="0"/>
        <v>0</v>
      </c>
      <c r="H19" s="79">
        <v>4</v>
      </c>
      <c r="I19" s="80">
        <f t="shared" si="1"/>
        <v>0</v>
      </c>
    </row>
    <row r="20" spans="1:17" ht="20.100000000000001" customHeight="1" x14ac:dyDescent="0.25">
      <c r="A20" s="23">
        <f t="shared" si="2"/>
        <v>1</v>
      </c>
      <c r="C20" s="78" t="s">
        <v>1022</v>
      </c>
      <c r="D20" s="150" t="s">
        <v>14</v>
      </c>
      <c r="E20" s="138">
        <v>196.41</v>
      </c>
      <c r="F20" s="37"/>
      <c r="G20" s="144">
        <f t="shared" si="0"/>
        <v>0</v>
      </c>
      <c r="H20" s="79">
        <v>4</v>
      </c>
      <c r="I20" s="80">
        <f t="shared" si="1"/>
        <v>0</v>
      </c>
    </row>
    <row r="21" spans="1:17" ht="20.100000000000001" customHeight="1" x14ac:dyDescent="0.25">
      <c r="A21" s="23">
        <f t="shared" si="2"/>
        <v>1</v>
      </c>
      <c r="C21" s="78" t="s">
        <v>1023</v>
      </c>
      <c r="D21" s="150" t="s">
        <v>15</v>
      </c>
      <c r="E21" s="138">
        <v>237.28</v>
      </c>
      <c r="F21" s="37"/>
      <c r="G21" s="144">
        <f t="shared" si="0"/>
        <v>0</v>
      </c>
      <c r="H21" s="79">
        <v>4</v>
      </c>
      <c r="I21" s="80">
        <f t="shared" si="1"/>
        <v>0</v>
      </c>
    </row>
    <row r="22" spans="1:17" s="26" customFormat="1" ht="20.100000000000001" customHeight="1" x14ac:dyDescent="0.25">
      <c r="A22" s="23">
        <f t="shared" si="2"/>
        <v>1</v>
      </c>
      <c r="B22" s="59"/>
      <c r="C22" s="73" t="s">
        <v>16</v>
      </c>
      <c r="D22" s="154" t="s">
        <v>853</v>
      </c>
      <c r="E22" s="139" t="s">
        <v>853</v>
      </c>
      <c r="F22" s="51"/>
      <c r="G22" s="145"/>
      <c r="H22" s="82"/>
      <c r="I22" s="83"/>
      <c r="J22" s="61"/>
      <c r="K22" s="61"/>
      <c r="L22" s="61"/>
      <c r="M22" s="61"/>
      <c r="N22" s="61"/>
      <c r="O22" s="61"/>
      <c r="P22" s="61"/>
      <c r="Q22" s="61"/>
    </row>
    <row r="23" spans="1:17" ht="20.100000000000001" customHeight="1" x14ac:dyDescent="0.25">
      <c r="A23" s="23">
        <f t="shared" si="2"/>
        <v>1</v>
      </c>
      <c r="C23" s="78" t="s">
        <v>17</v>
      </c>
      <c r="D23" s="150" t="s">
        <v>18</v>
      </c>
      <c r="E23" s="138">
        <v>70.05</v>
      </c>
      <c r="F23" s="37"/>
      <c r="G23" s="144">
        <f t="shared" ref="G23:G28" si="3">E23*F23</f>
        <v>0</v>
      </c>
      <c r="H23" s="79">
        <v>4</v>
      </c>
      <c r="I23" s="80">
        <f t="shared" ref="I23:I28" si="4" xml:space="preserve"> $F23* $H23/60</f>
        <v>0</v>
      </c>
    </row>
    <row r="24" spans="1:17" ht="20.100000000000001" customHeight="1" x14ac:dyDescent="0.25">
      <c r="A24" s="23">
        <f t="shared" si="2"/>
        <v>1</v>
      </c>
      <c r="B24" s="176" t="e" vm="3">
        <v>#VALUE!</v>
      </c>
      <c r="C24" s="78" t="s">
        <v>19</v>
      </c>
      <c r="D24" s="150" t="s">
        <v>20</v>
      </c>
      <c r="E24" s="138">
        <v>84.63</v>
      </c>
      <c r="F24" s="37"/>
      <c r="G24" s="144">
        <f t="shared" si="3"/>
        <v>0</v>
      </c>
      <c r="H24" s="79">
        <v>4</v>
      </c>
      <c r="I24" s="80">
        <f t="shared" si="4"/>
        <v>0</v>
      </c>
    </row>
    <row r="25" spans="1:17" ht="20.100000000000001" customHeight="1" x14ac:dyDescent="0.25">
      <c r="A25" s="23">
        <f t="shared" si="2"/>
        <v>1</v>
      </c>
      <c r="B25" s="176"/>
      <c r="C25" s="78" t="s">
        <v>21</v>
      </c>
      <c r="D25" s="150" t="s">
        <v>22</v>
      </c>
      <c r="E25" s="138">
        <v>110.88</v>
      </c>
      <c r="F25" s="37"/>
      <c r="G25" s="144">
        <f t="shared" si="3"/>
        <v>0</v>
      </c>
      <c r="H25" s="79">
        <v>4</v>
      </c>
      <c r="I25" s="80">
        <f t="shared" si="4"/>
        <v>0</v>
      </c>
    </row>
    <row r="26" spans="1:17" ht="20.100000000000001" customHeight="1" x14ac:dyDescent="0.25">
      <c r="A26" s="23">
        <f t="shared" si="2"/>
        <v>1</v>
      </c>
      <c r="B26" s="176"/>
      <c r="C26" s="78" t="s">
        <v>23</v>
      </c>
      <c r="D26" s="150" t="s">
        <v>24</v>
      </c>
      <c r="E26" s="138">
        <v>140.06</v>
      </c>
      <c r="F26" s="37"/>
      <c r="G26" s="144">
        <f t="shared" si="3"/>
        <v>0</v>
      </c>
      <c r="H26" s="79">
        <v>4</v>
      </c>
      <c r="I26" s="80">
        <f t="shared" si="4"/>
        <v>0</v>
      </c>
    </row>
    <row r="27" spans="1:17" ht="20.100000000000001" customHeight="1" x14ac:dyDescent="0.25">
      <c r="A27" s="23">
        <f t="shared" si="2"/>
        <v>1</v>
      </c>
      <c r="C27" s="78" t="s">
        <v>25</v>
      </c>
      <c r="D27" s="150" t="s">
        <v>26</v>
      </c>
      <c r="E27" s="138">
        <v>210.12</v>
      </c>
      <c r="F27" s="37"/>
      <c r="G27" s="144">
        <f t="shared" si="3"/>
        <v>0</v>
      </c>
      <c r="H27" s="79">
        <v>4</v>
      </c>
      <c r="I27" s="80">
        <f t="shared" si="4"/>
        <v>0</v>
      </c>
    </row>
    <row r="28" spans="1:17" ht="20.100000000000001" customHeight="1" x14ac:dyDescent="0.25">
      <c r="A28" s="23">
        <f t="shared" si="2"/>
        <v>1</v>
      </c>
      <c r="C28" s="78" t="s">
        <v>27</v>
      </c>
      <c r="D28" s="150" t="s">
        <v>28</v>
      </c>
      <c r="E28" s="138">
        <v>253.84</v>
      </c>
      <c r="F28" s="37"/>
      <c r="G28" s="144">
        <f t="shared" si="3"/>
        <v>0</v>
      </c>
      <c r="H28" s="79">
        <v>4</v>
      </c>
      <c r="I28" s="80">
        <f t="shared" si="4"/>
        <v>0</v>
      </c>
    </row>
    <row r="29" spans="1:17" s="26" customFormat="1" ht="20.100000000000001" customHeight="1" x14ac:dyDescent="0.25">
      <c r="A29" s="23">
        <f t="shared" si="2"/>
        <v>1</v>
      </c>
      <c r="B29" s="59"/>
      <c r="C29" s="84" t="s">
        <v>29</v>
      </c>
      <c r="D29" s="151" t="s">
        <v>853</v>
      </c>
      <c r="E29" s="140" t="s">
        <v>853</v>
      </c>
      <c r="F29" s="52"/>
      <c r="G29" s="146"/>
      <c r="H29" s="86"/>
      <c r="I29" s="87"/>
      <c r="J29" s="61"/>
      <c r="K29" s="61"/>
      <c r="L29" s="61"/>
      <c r="M29" s="61"/>
      <c r="N29" s="61"/>
      <c r="O29" s="61"/>
      <c r="P29" s="61"/>
      <c r="Q29" s="61"/>
    </row>
    <row r="30" spans="1:17" ht="20.100000000000001" customHeight="1" x14ac:dyDescent="0.25">
      <c r="A30" s="23">
        <f t="shared" si="2"/>
        <v>1</v>
      </c>
      <c r="C30" s="78" t="s">
        <v>30</v>
      </c>
      <c r="D30" s="150" t="s">
        <v>31</v>
      </c>
      <c r="E30" s="138">
        <v>70.05</v>
      </c>
      <c r="F30" s="37"/>
      <c r="G30" s="144">
        <f t="shared" ref="G30:G35" si="5">E30*F30</f>
        <v>0</v>
      </c>
      <c r="H30" s="79">
        <v>4</v>
      </c>
      <c r="I30" s="80">
        <f t="shared" ref="I30:I35" si="6" xml:space="preserve"> $F30* $H30/60</f>
        <v>0</v>
      </c>
    </row>
    <row r="31" spans="1:17" ht="20.100000000000001" customHeight="1" x14ac:dyDescent="0.25">
      <c r="A31" s="23">
        <f t="shared" si="2"/>
        <v>1</v>
      </c>
      <c r="B31" s="176" t="e" vm="4">
        <v>#VALUE!</v>
      </c>
      <c r="C31" s="78" t="s">
        <v>32</v>
      </c>
      <c r="D31" s="150" t="s">
        <v>33</v>
      </c>
      <c r="E31" s="138">
        <v>84.63</v>
      </c>
      <c r="F31" s="37"/>
      <c r="G31" s="144">
        <f t="shared" si="5"/>
        <v>0</v>
      </c>
      <c r="H31" s="79">
        <v>4</v>
      </c>
      <c r="I31" s="80">
        <f t="shared" si="6"/>
        <v>0</v>
      </c>
    </row>
    <row r="32" spans="1:17" ht="20.100000000000001" customHeight="1" x14ac:dyDescent="0.25">
      <c r="A32" s="23">
        <f t="shared" si="2"/>
        <v>1</v>
      </c>
      <c r="B32" s="176"/>
      <c r="C32" s="78" t="s">
        <v>34</v>
      </c>
      <c r="D32" s="150" t="s">
        <v>35</v>
      </c>
      <c r="E32" s="138">
        <v>110.88</v>
      </c>
      <c r="F32" s="37"/>
      <c r="G32" s="144">
        <f t="shared" si="5"/>
        <v>0</v>
      </c>
      <c r="H32" s="79">
        <v>4</v>
      </c>
      <c r="I32" s="80">
        <f t="shared" si="6"/>
        <v>0</v>
      </c>
    </row>
    <row r="33" spans="1:17" ht="20.100000000000001" customHeight="1" x14ac:dyDescent="0.25">
      <c r="A33" s="23">
        <f t="shared" si="2"/>
        <v>1</v>
      </c>
      <c r="B33" s="176"/>
      <c r="C33" s="78" t="s">
        <v>36</v>
      </c>
      <c r="D33" s="150" t="s">
        <v>37</v>
      </c>
      <c r="E33" s="138">
        <v>140.06</v>
      </c>
      <c r="F33" s="37"/>
      <c r="G33" s="144">
        <f t="shared" si="5"/>
        <v>0</v>
      </c>
      <c r="H33" s="79">
        <v>4</v>
      </c>
      <c r="I33" s="80">
        <f t="shared" si="6"/>
        <v>0</v>
      </c>
    </row>
    <row r="34" spans="1:17" ht="20.100000000000001" customHeight="1" x14ac:dyDescent="0.25">
      <c r="A34" s="23">
        <f t="shared" si="2"/>
        <v>1</v>
      </c>
      <c r="C34" s="78" t="s">
        <v>38</v>
      </c>
      <c r="D34" s="150" t="s">
        <v>39</v>
      </c>
      <c r="E34" s="138">
        <v>210.12</v>
      </c>
      <c r="F34" s="37"/>
      <c r="G34" s="144">
        <f t="shared" si="5"/>
        <v>0</v>
      </c>
      <c r="H34" s="79">
        <v>4</v>
      </c>
      <c r="I34" s="80">
        <f t="shared" si="6"/>
        <v>0</v>
      </c>
    </row>
    <row r="35" spans="1:17" ht="20.100000000000001" customHeight="1" x14ac:dyDescent="0.25">
      <c r="A35" s="23">
        <f t="shared" si="2"/>
        <v>1</v>
      </c>
      <c r="C35" s="78" t="s">
        <v>40</v>
      </c>
      <c r="D35" s="150" t="s">
        <v>41</v>
      </c>
      <c r="E35" s="138">
        <v>253.84</v>
      </c>
      <c r="F35" s="37"/>
      <c r="G35" s="144">
        <f t="shared" si="5"/>
        <v>0</v>
      </c>
      <c r="H35" s="79">
        <v>4</v>
      </c>
      <c r="I35" s="80">
        <f t="shared" si="6"/>
        <v>0</v>
      </c>
    </row>
    <row r="36" spans="1:17" s="26" customFormat="1" ht="20.100000000000001" customHeight="1" x14ac:dyDescent="0.25">
      <c r="A36" s="23">
        <f t="shared" si="2"/>
        <v>1</v>
      </c>
      <c r="B36" s="61"/>
      <c r="C36" s="84" t="s">
        <v>42</v>
      </c>
      <c r="D36" s="151" t="s">
        <v>853</v>
      </c>
      <c r="E36" s="140" t="s">
        <v>853</v>
      </c>
      <c r="F36" s="52"/>
      <c r="G36" s="146"/>
      <c r="H36" s="86"/>
      <c r="I36" s="87"/>
      <c r="J36" s="61"/>
      <c r="K36" s="61"/>
      <c r="L36" s="61"/>
      <c r="M36" s="61"/>
      <c r="N36" s="61"/>
      <c r="O36" s="61"/>
      <c r="P36" s="61"/>
      <c r="Q36" s="61"/>
    </row>
    <row r="37" spans="1:17" ht="20.100000000000001" customHeight="1" x14ac:dyDescent="0.25">
      <c r="A37" s="23">
        <f t="shared" si="2"/>
        <v>1</v>
      </c>
      <c r="C37" s="78" t="s">
        <v>43</v>
      </c>
      <c r="D37" s="150" t="s">
        <v>44</v>
      </c>
      <c r="E37" s="138">
        <v>70.05</v>
      </c>
      <c r="F37" s="37"/>
      <c r="G37" s="144">
        <f t="shared" ref="G37:G42" si="7">E37*F37</f>
        <v>0</v>
      </c>
      <c r="H37" s="79">
        <v>4</v>
      </c>
      <c r="I37" s="80">
        <f t="shared" ref="I37:I42" si="8" xml:space="preserve"> $F37* $H37/60</f>
        <v>0</v>
      </c>
    </row>
    <row r="38" spans="1:17" ht="20.100000000000001" customHeight="1" x14ac:dyDescent="0.25">
      <c r="A38" s="23">
        <f t="shared" si="2"/>
        <v>1</v>
      </c>
      <c r="B38" s="176" t="e" vm="5">
        <v>#VALUE!</v>
      </c>
      <c r="C38" s="78" t="s">
        <v>45</v>
      </c>
      <c r="D38" s="150" t="s">
        <v>46</v>
      </c>
      <c r="E38" s="138">
        <v>84.63</v>
      </c>
      <c r="F38" s="37"/>
      <c r="G38" s="144">
        <f t="shared" si="7"/>
        <v>0</v>
      </c>
      <c r="H38" s="79">
        <v>4</v>
      </c>
      <c r="I38" s="80">
        <f t="shared" si="8"/>
        <v>0</v>
      </c>
    </row>
    <row r="39" spans="1:17" ht="20.100000000000001" customHeight="1" x14ac:dyDescent="0.25">
      <c r="A39" s="23">
        <f t="shared" si="2"/>
        <v>1</v>
      </c>
      <c r="B39" s="176"/>
      <c r="C39" s="78" t="s">
        <v>47</v>
      </c>
      <c r="D39" s="150" t="s">
        <v>48</v>
      </c>
      <c r="E39" s="138">
        <v>110.88</v>
      </c>
      <c r="F39" s="37"/>
      <c r="G39" s="144">
        <f t="shared" si="7"/>
        <v>0</v>
      </c>
      <c r="H39" s="79">
        <v>4</v>
      </c>
      <c r="I39" s="80">
        <f t="shared" si="8"/>
        <v>0</v>
      </c>
    </row>
    <row r="40" spans="1:17" ht="20.100000000000001" customHeight="1" x14ac:dyDescent="0.25">
      <c r="A40" s="23">
        <f t="shared" si="2"/>
        <v>1</v>
      </c>
      <c r="B40" s="176"/>
      <c r="C40" s="78" t="s">
        <v>49</v>
      </c>
      <c r="D40" s="150" t="s">
        <v>50</v>
      </c>
      <c r="E40" s="138">
        <v>140.06</v>
      </c>
      <c r="F40" s="37"/>
      <c r="G40" s="144">
        <f t="shared" si="7"/>
        <v>0</v>
      </c>
      <c r="H40" s="79">
        <v>4</v>
      </c>
      <c r="I40" s="80">
        <f t="shared" si="8"/>
        <v>0</v>
      </c>
    </row>
    <row r="41" spans="1:17" ht="20.100000000000001" customHeight="1" x14ac:dyDescent="0.25">
      <c r="A41" s="23">
        <f t="shared" si="2"/>
        <v>1</v>
      </c>
      <c r="C41" s="78" t="s">
        <v>51</v>
      </c>
      <c r="D41" s="150" t="s">
        <v>52</v>
      </c>
      <c r="E41" s="138">
        <v>210.12</v>
      </c>
      <c r="F41" s="37"/>
      <c r="G41" s="144">
        <f t="shared" si="7"/>
        <v>0</v>
      </c>
      <c r="H41" s="79">
        <v>4</v>
      </c>
      <c r="I41" s="80">
        <f t="shared" si="8"/>
        <v>0</v>
      </c>
    </row>
    <row r="42" spans="1:17" ht="20.100000000000001" customHeight="1" x14ac:dyDescent="0.25">
      <c r="A42" s="23">
        <f t="shared" si="2"/>
        <v>1</v>
      </c>
      <c r="C42" s="78" t="s">
        <v>53</v>
      </c>
      <c r="D42" s="150" t="s">
        <v>54</v>
      </c>
      <c r="E42" s="138">
        <v>253.84</v>
      </c>
      <c r="F42" s="37"/>
      <c r="G42" s="144">
        <f t="shared" si="7"/>
        <v>0</v>
      </c>
      <c r="H42" s="79">
        <v>4</v>
      </c>
      <c r="I42" s="80">
        <f t="shared" si="8"/>
        <v>0</v>
      </c>
    </row>
    <row r="43" spans="1:17" ht="20.100000000000001" customHeight="1" x14ac:dyDescent="0.25">
      <c r="A43" s="23">
        <f t="shared" si="2"/>
        <v>1</v>
      </c>
      <c r="C43" s="84" t="s">
        <v>1149</v>
      </c>
      <c r="D43" s="150"/>
      <c r="E43" s="29"/>
      <c r="G43" s="144"/>
      <c r="H43" s="79"/>
      <c r="I43" s="80"/>
    </row>
    <row r="44" spans="1:17" ht="20.100000000000001" customHeight="1" x14ac:dyDescent="0.25">
      <c r="A44" s="23">
        <f t="shared" si="2"/>
        <v>1</v>
      </c>
      <c r="C44" s="78" t="s">
        <v>1018</v>
      </c>
      <c r="D44" s="150" t="s">
        <v>1143</v>
      </c>
      <c r="E44" s="138">
        <v>72.83</v>
      </c>
      <c r="F44" s="37"/>
      <c r="G44" s="144">
        <f t="shared" ref="G44:G49" si="9">E44*F44</f>
        <v>0</v>
      </c>
      <c r="H44" s="79">
        <v>4</v>
      </c>
      <c r="I44" s="80">
        <f t="shared" ref="I44:I49" si="10" xml:space="preserve"> $F44* $H44/60</f>
        <v>0</v>
      </c>
    </row>
    <row r="45" spans="1:17" ht="20.100000000000001" customHeight="1" x14ac:dyDescent="0.25">
      <c r="A45" s="23">
        <f t="shared" si="2"/>
        <v>1</v>
      </c>
      <c r="B45" s="176" t="e" vm="6">
        <v>#VALUE!</v>
      </c>
      <c r="C45" s="78" t="s">
        <v>1019</v>
      </c>
      <c r="D45" s="150" t="s">
        <v>1144</v>
      </c>
      <c r="E45" s="138">
        <v>88.03</v>
      </c>
      <c r="F45" s="37"/>
      <c r="G45" s="144">
        <f t="shared" si="9"/>
        <v>0</v>
      </c>
      <c r="H45" s="79">
        <v>4</v>
      </c>
      <c r="I45" s="80">
        <f t="shared" si="10"/>
        <v>0</v>
      </c>
    </row>
    <row r="46" spans="1:17" ht="20.100000000000001" customHeight="1" x14ac:dyDescent="0.25">
      <c r="A46" s="23">
        <f t="shared" si="2"/>
        <v>1</v>
      </c>
      <c r="B46" s="176"/>
      <c r="C46" s="78" t="s">
        <v>1020</v>
      </c>
      <c r="D46" s="150" t="s">
        <v>1145</v>
      </c>
      <c r="E46" s="138">
        <v>115.33</v>
      </c>
      <c r="F46" s="37"/>
      <c r="G46" s="144">
        <f t="shared" si="9"/>
        <v>0</v>
      </c>
      <c r="H46" s="79">
        <v>4</v>
      </c>
      <c r="I46" s="80">
        <f t="shared" si="10"/>
        <v>0</v>
      </c>
    </row>
    <row r="47" spans="1:17" ht="20.100000000000001" customHeight="1" x14ac:dyDescent="0.25">
      <c r="A47" s="23">
        <f t="shared" si="2"/>
        <v>1</v>
      </c>
      <c r="B47" s="176"/>
      <c r="C47" s="78" t="s">
        <v>1021</v>
      </c>
      <c r="D47" s="150" t="s">
        <v>1146</v>
      </c>
      <c r="E47" s="138">
        <v>145.66999999999999</v>
      </c>
      <c r="F47" s="37"/>
      <c r="G47" s="144">
        <f t="shared" si="9"/>
        <v>0</v>
      </c>
      <c r="H47" s="79">
        <v>4</v>
      </c>
      <c r="I47" s="80">
        <f t="shared" si="10"/>
        <v>0</v>
      </c>
    </row>
    <row r="48" spans="1:17" ht="20.100000000000001" customHeight="1" x14ac:dyDescent="0.25">
      <c r="A48" s="23">
        <f t="shared" si="2"/>
        <v>1</v>
      </c>
      <c r="C48" s="78" t="s">
        <v>1022</v>
      </c>
      <c r="D48" s="150" t="s">
        <v>1147</v>
      </c>
      <c r="E48" s="138">
        <v>218.52</v>
      </c>
      <c r="F48" s="37"/>
      <c r="G48" s="144">
        <f t="shared" si="9"/>
        <v>0</v>
      </c>
      <c r="H48" s="79">
        <v>4</v>
      </c>
      <c r="I48" s="80">
        <f t="shared" si="10"/>
        <v>0</v>
      </c>
    </row>
    <row r="49" spans="1:17" ht="20.100000000000001" customHeight="1" x14ac:dyDescent="0.25">
      <c r="A49" s="23">
        <f t="shared" si="2"/>
        <v>1</v>
      </c>
      <c r="C49" s="78" t="s">
        <v>1023</v>
      </c>
      <c r="D49" s="150" t="s">
        <v>1148</v>
      </c>
      <c r="E49" s="138">
        <v>266.54000000000002</v>
      </c>
      <c r="F49" s="37"/>
      <c r="G49" s="144">
        <f t="shared" si="9"/>
        <v>0</v>
      </c>
      <c r="H49" s="79">
        <v>4</v>
      </c>
      <c r="I49" s="80">
        <f t="shared" si="10"/>
        <v>0</v>
      </c>
    </row>
    <row r="50" spans="1:17" s="26" customFormat="1" ht="20.100000000000001" customHeight="1" x14ac:dyDescent="0.25">
      <c r="A50" s="23">
        <f t="shared" si="2"/>
        <v>1</v>
      </c>
      <c r="B50" s="61"/>
      <c r="C50" s="84" t="s">
        <v>55</v>
      </c>
      <c r="D50" s="151" t="s">
        <v>853</v>
      </c>
      <c r="E50" s="140"/>
      <c r="F50" s="52"/>
      <c r="G50" s="146"/>
      <c r="H50" s="86"/>
      <c r="I50" s="87"/>
      <c r="J50" s="61"/>
      <c r="K50" s="61"/>
      <c r="L50" s="61"/>
      <c r="M50" s="61"/>
      <c r="N50" s="61"/>
      <c r="O50" s="61"/>
      <c r="P50" s="61"/>
      <c r="Q50" s="61"/>
    </row>
    <row r="51" spans="1:17" ht="20.100000000000001" customHeight="1" x14ac:dyDescent="0.25">
      <c r="A51" s="23">
        <f t="shared" si="2"/>
        <v>1</v>
      </c>
      <c r="C51" s="78" t="s">
        <v>56</v>
      </c>
      <c r="D51" s="150" t="s">
        <v>57</v>
      </c>
      <c r="E51" s="138">
        <v>20.079999999999998</v>
      </c>
      <c r="F51" s="37"/>
      <c r="G51" s="144">
        <f t="shared" ref="G51:G61" si="11">E51*F51</f>
        <v>0</v>
      </c>
      <c r="H51" s="79">
        <v>3</v>
      </c>
      <c r="I51" s="80">
        <f t="shared" ref="I51:I61" si="12" xml:space="preserve"> $F51* $H51/60</f>
        <v>0</v>
      </c>
    </row>
    <row r="52" spans="1:17" ht="20.100000000000001" customHeight="1" x14ac:dyDescent="0.25">
      <c r="A52" s="23">
        <f t="shared" si="2"/>
        <v>1</v>
      </c>
      <c r="C52" s="78" t="s">
        <v>58</v>
      </c>
      <c r="D52" s="150" t="s">
        <v>59</v>
      </c>
      <c r="E52" s="138">
        <v>25.2288</v>
      </c>
      <c r="F52" s="37"/>
      <c r="G52" s="144">
        <f t="shared" si="11"/>
        <v>0</v>
      </c>
      <c r="H52" s="79">
        <v>3</v>
      </c>
      <c r="I52" s="80">
        <f t="shared" si="12"/>
        <v>0</v>
      </c>
    </row>
    <row r="53" spans="1:17" ht="20.100000000000001" customHeight="1" x14ac:dyDescent="0.25">
      <c r="A53" s="23">
        <f t="shared" si="2"/>
        <v>1</v>
      </c>
      <c r="B53" s="176" t="e" vm="7">
        <v>#VALUE!</v>
      </c>
      <c r="C53" s="78" t="s">
        <v>60</v>
      </c>
      <c r="D53" s="150" t="s">
        <v>61</v>
      </c>
      <c r="E53" s="138">
        <v>32.4756</v>
      </c>
      <c r="F53" s="37"/>
      <c r="G53" s="144">
        <f t="shared" si="11"/>
        <v>0</v>
      </c>
      <c r="H53" s="79">
        <v>3</v>
      </c>
      <c r="I53" s="80">
        <f t="shared" si="12"/>
        <v>0</v>
      </c>
    </row>
    <row r="54" spans="1:17" ht="20.100000000000001" customHeight="1" x14ac:dyDescent="0.25">
      <c r="A54" s="23">
        <f t="shared" si="2"/>
        <v>1</v>
      </c>
      <c r="B54" s="176"/>
      <c r="C54" s="78" t="s">
        <v>62</v>
      </c>
      <c r="D54" s="150" t="s">
        <v>63</v>
      </c>
      <c r="E54" s="138">
        <v>35.5212</v>
      </c>
      <c r="F54" s="37"/>
      <c r="G54" s="144">
        <f t="shared" si="11"/>
        <v>0</v>
      </c>
      <c r="H54" s="79">
        <v>3</v>
      </c>
      <c r="I54" s="80">
        <f t="shared" si="12"/>
        <v>0</v>
      </c>
    </row>
    <row r="55" spans="1:17" ht="20.100000000000001" customHeight="1" x14ac:dyDescent="0.25">
      <c r="A55" s="23">
        <f t="shared" si="2"/>
        <v>1</v>
      </c>
      <c r="B55" s="176"/>
      <c r="C55" s="78" t="s">
        <v>64</v>
      </c>
      <c r="D55" s="150" t="s">
        <v>65</v>
      </c>
      <c r="E55" s="138">
        <v>38.012</v>
      </c>
      <c r="F55" s="37"/>
      <c r="G55" s="144">
        <f t="shared" si="11"/>
        <v>0</v>
      </c>
      <c r="H55" s="79">
        <v>3</v>
      </c>
      <c r="I55" s="80">
        <f t="shared" si="12"/>
        <v>0</v>
      </c>
    </row>
    <row r="56" spans="1:17" ht="20.100000000000001" customHeight="1" x14ac:dyDescent="0.25">
      <c r="A56" s="23">
        <f t="shared" si="2"/>
        <v>1</v>
      </c>
      <c r="B56" s="176"/>
      <c r="C56" s="78" t="s">
        <v>66</v>
      </c>
      <c r="D56" s="150" t="s">
        <v>67</v>
      </c>
      <c r="E56" s="138">
        <v>46.923749999999998</v>
      </c>
      <c r="F56" s="37"/>
      <c r="G56" s="144">
        <f t="shared" si="11"/>
        <v>0</v>
      </c>
      <c r="H56" s="79">
        <v>3</v>
      </c>
      <c r="I56" s="80">
        <f t="shared" si="12"/>
        <v>0</v>
      </c>
    </row>
    <row r="57" spans="1:17" ht="20.100000000000001" customHeight="1" x14ac:dyDescent="0.25">
      <c r="A57" s="23">
        <f t="shared" si="2"/>
        <v>1</v>
      </c>
      <c r="B57" s="176"/>
      <c r="C57" s="78" t="s">
        <v>68</v>
      </c>
      <c r="D57" s="150" t="s">
        <v>69</v>
      </c>
      <c r="E57" s="138">
        <v>55.394750000000002</v>
      </c>
      <c r="F57" s="37"/>
      <c r="G57" s="144">
        <f t="shared" si="11"/>
        <v>0</v>
      </c>
      <c r="H57" s="79">
        <v>3</v>
      </c>
      <c r="I57" s="80">
        <f t="shared" si="12"/>
        <v>0</v>
      </c>
    </row>
    <row r="58" spans="1:17" ht="20.100000000000001" customHeight="1" x14ac:dyDescent="0.25">
      <c r="A58" s="23">
        <f t="shared" si="2"/>
        <v>1</v>
      </c>
      <c r="B58" s="176"/>
      <c r="C58" s="78" t="s">
        <v>70</v>
      </c>
      <c r="D58" s="150" t="s">
        <v>71</v>
      </c>
      <c r="E58" s="138">
        <v>102.99575</v>
      </c>
      <c r="F58" s="37"/>
      <c r="G58" s="144">
        <f t="shared" si="11"/>
        <v>0</v>
      </c>
      <c r="H58" s="79">
        <v>5</v>
      </c>
      <c r="I58" s="80">
        <f t="shared" si="12"/>
        <v>0</v>
      </c>
    </row>
    <row r="59" spans="1:17" ht="20.100000000000001" customHeight="1" x14ac:dyDescent="0.25">
      <c r="A59" s="23">
        <f t="shared" si="2"/>
        <v>1</v>
      </c>
      <c r="C59" s="78" t="s">
        <v>72</v>
      </c>
      <c r="D59" s="150" t="s">
        <v>73</v>
      </c>
      <c r="E59" s="138">
        <v>107.3925</v>
      </c>
      <c r="F59" s="37"/>
      <c r="G59" s="144">
        <f t="shared" si="11"/>
        <v>0</v>
      </c>
      <c r="H59" s="79">
        <v>5</v>
      </c>
      <c r="I59" s="80">
        <f t="shared" si="12"/>
        <v>0</v>
      </c>
    </row>
    <row r="60" spans="1:17" ht="20.100000000000001" customHeight="1" x14ac:dyDescent="0.25">
      <c r="A60" s="23">
        <f t="shared" si="2"/>
        <v>1</v>
      </c>
      <c r="C60" s="78" t="s">
        <v>74</v>
      </c>
      <c r="D60" s="150" t="s">
        <v>75</v>
      </c>
      <c r="E60" s="138">
        <v>110.7465</v>
      </c>
      <c r="F60" s="37"/>
      <c r="G60" s="144">
        <f t="shared" si="11"/>
        <v>0</v>
      </c>
      <c r="H60" s="79">
        <v>5</v>
      </c>
      <c r="I60" s="80">
        <f t="shared" si="12"/>
        <v>0</v>
      </c>
    </row>
    <row r="61" spans="1:17" ht="20.100000000000001" customHeight="1" x14ac:dyDescent="0.25">
      <c r="A61" s="23">
        <f t="shared" si="2"/>
        <v>1</v>
      </c>
      <c r="C61" s="78" t="s">
        <v>76</v>
      </c>
      <c r="D61" s="150" t="s">
        <v>77</v>
      </c>
      <c r="E61" s="138">
        <v>114.71324999999999</v>
      </c>
      <c r="F61" s="37"/>
      <c r="G61" s="144">
        <f t="shared" si="11"/>
        <v>0</v>
      </c>
      <c r="H61" s="79">
        <v>5</v>
      </c>
      <c r="I61" s="80">
        <f t="shared" si="12"/>
        <v>0</v>
      </c>
    </row>
    <row r="62" spans="1:17" s="26" customFormat="1" ht="20.100000000000001" customHeight="1" x14ac:dyDescent="0.25">
      <c r="A62" s="23">
        <f t="shared" si="2"/>
        <v>1</v>
      </c>
      <c r="B62" s="61"/>
      <c r="C62" s="84" t="s">
        <v>78</v>
      </c>
      <c r="D62" s="151" t="s">
        <v>853</v>
      </c>
      <c r="E62" s="140"/>
      <c r="F62" s="52"/>
      <c r="G62" s="146"/>
      <c r="H62" s="86"/>
      <c r="I62" s="87"/>
      <c r="J62" s="61"/>
      <c r="K62" s="61"/>
      <c r="L62" s="61"/>
      <c r="M62" s="61"/>
      <c r="N62" s="61"/>
      <c r="O62" s="61"/>
      <c r="P62" s="61"/>
      <c r="Q62" s="61"/>
    </row>
    <row r="63" spans="1:17" ht="20.100000000000001" customHeight="1" x14ac:dyDescent="0.25">
      <c r="A63" s="23">
        <f t="shared" si="2"/>
        <v>1</v>
      </c>
      <c r="B63" s="176" t="e" vm="8">
        <v>#VALUE!</v>
      </c>
      <c r="C63" s="78" t="s">
        <v>79</v>
      </c>
      <c r="D63" s="150" t="s">
        <v>80</v>
      </c>
      <c r="E63" s="138">
        <v>46.839599999999997</v>
      </c>
      <c r="F63" s="37"/>
      <c r="G63" s="144">
        <f>E63*F63</f>
        <v>0</v>
      </c>
      <c r="H63" s="79">
        <v>3</v>
      </c>
      <c r="I63" s="80">
        <f xml:space="preserve"> $F63* $H63/60</f>
        <v>0</v>
      </c>
    </row>
    <row r="64" spans="1:17" ht="20.100000000000001" customHeight="1" x14ac:dyDescent="0.25">
      <c r="A64" s="23">
        <f t="shared" si="2"/>
        <v>1</v>
      </c>
      <c r="B64" s="176"/>
      <c r="C64" s="78" t="s">
        <v>81</v>
      </c>
      <c r="D64" s="150" t="s">
        <v>82</v>
      </c>
      <c r="E64" s="138">
        <v>55.382400000000004</v>
      </c>
      <c r="F64" s="37"/>
      <c r="G64" s="144">
        <f>E64*F64</f>
        <v>0</v>
      </c>
      <c r="H64" s="79">
        <v>3</v>
      </c>
      <c r="I64" s="80">
        <f xml:space="preserve"> $F64* $H64/60</f>
        <v>0</v>
      </c>
    </row>
    <row r="65" spans="1:17" ht="20.100000000000001" customHeight="1" x14ac:dyDescent="0.25">
      <c r="A65" s="23">
        <f t="shared" si="2"/>
        <v>1</v>
      </c>
      <c r="B65" s="176"/>
      <c r="C65" s="78" t="s">
        <v>83</v>
      </c>
      <c r="D65" s="150" t="s">
        <v>84</v>
      </c>
      <c r="E65" s="138">
        <v>58.823999999999998</v>
      </c>
      <c r="F65" s="37"/>
      <c r="G65" s="144">
        <f>E65*F65</f>
        <v>0</v>
      </c>
      <c r="H65" s="79">
        <v>3</v>
      </c>
      <c r="I65" s="80">
        <f xml:space="preserve"> $F65* $H65/60</f>
        <v>0</v>
      </c>
    </row>
    <row r="66" spans="1:17" ht="20.100000000000001" customHeight="1" x14ac:dyDescent="0.25">
      <c r="A66" s="23">
        <f t="shared" si="2"/>
        <v>1</v>
      </c>
      <c r="B66" s="176"/>
      <c r="C66" s="78" t="s">
        <v>85</v>
      </c>
      <c r="D66" s="150" t="s">
        <v>86</v>
      </c>
      <c r="E66" s="138">
        <v>71.369249999999994</v>
      </c>
      <c r="F66" s="37"/>
      <c r="G66" s="144">
        <f>E66*F66</f>
        <v>0</v>
      </c>
      <c r="H66" s="79">
        <v>3</v>
      </c>
      <c r="I66" s="80">
        <f xml:space="preserve"> $F66* $H66/60</f>
        <v>0</v>
      </c>
    </row>
    <row r="67" spans="1:17" ht="20.100000000000001" customHeight="1" x14ac:dyDescent="0.25">
      <c r="A67" s="23">
        <f t="shared" si="2"/>
        <v>1</v>
      </c>
      <c r="B67" s="176"/>
      <c r="C67" s="78" t="s">
        <v>87</v>
      </c>
      <c r="D67" s="150" t="s">
        <v>88</v>
      </c>
      <c r="E67" s="138">
        <v>137.67524999999998</v>
      </c>
      <c r="F67" s="37"/>
      <c r="G67" s="144">
        <f>E67*F67</f>
        <v>0</v>
      </c>
      <c r="H67" s="79">
        <v>5</v>
      </c>
      <c r="I67" s="80">
        <f xml:space="preserve"> $F67* $H67/60</f>
        <v>0</v>
      </c>
    </row>
    <row r="68" spans="1:17" s="26" customFormat="1" ht="20.100000000000001" customHeight="1" x14ac:dyDescent="0.25">
      <c r="A68" s="23">
        <f t="shared" si="2"/>
        <v>1</v>
      </c>
      <c r="B68" s="61"/>
      <c r="C68" s="84" t="s">
        <v>89</v>
      </c>
      <c r="D68" s="151" t="s">
        <v>853</v>
      </c>
      <c r="E68" s="140"/>
      <c r="F68" s="52"/>
      <c r="G68" s="146"/>
      <c r="H68" s="86"/>
      <c r="I68" s="87"/>
      <c r="J68" s="61"/>
      <c r="K68" s="61"/>
      <c r="L68" s="61"/>
      <c r="M68" s="61"/>
      <c r="N68" s="61"/>
      <c r="O68" s="61"/>
      <c r="P68" s="61"/>
      <c r="Q68" s="61"/>
    </row>
    <row r="69" spans="1:17" ht="20.100000000000001" customHeight="1" x14ac:dyDescent="0.25">
      <c r="A69" s="23">
        <f t="shared" si="2"/>
        <v>1</v>
      </c>
      <c r="B69" s="176" t="e" vm="9">
        <v>#VALUE!</v>
      </c>
      <c r="C69" s="78" t="s">
        <v>90</v>
      </c>
      <c r="D69" s="150" t="s">
        <v>91</v>
      </c>
      <c r="E69" s="138">
        <v>29.732400000000002</v>
      </c>
      <c r="F69" s="37"/>
      <c r="G69" s="144">
        <f t="shared" ref="G69:G74" si="13">E69*F69</f>
        <v>0</v>
      </c>
      <c r="H69" s="79">
        <v>3</v>
      </c>
      <c r="I69" s="80">
        <f t="shared" ref="I69:I74" si="14" xml:space="preserve"> $F69* $H69/60</f>
        <v>0</v>
      </c>
    </row>
    <row r="70" spans="1:17" ht="20.100000000000001" customHeight="1" x14ac:dyDescent="0.25">
      <c r="A70" s="23">
        <f t="shared" si="2"/>
        <v>1</v>
      </c>
      <c r="B70" s="176"/>
      <c r="C70" s="78" t="s">
        <v>92</v>
      </c>
      <c r="D70" s="150" t="s">
        <v>93</v>
      </c>
      <c r="E70" s="138">
        <v>39.236400000000003</v>
      </c>
      <c r="F70" s="37"/>
      <c r="G70" s="144">
        <f t="shared" si="13"/>
        <v>0</v>
      </c>
      <c r="H70" s="79">
        <v>3</v>
      </c>
      <c r="I70" s="80">
        <f t="shared" si="14"/>
        <v>0</v>
      </c>
    </row>
    <row r="71" spans="1:17" ht="20.100000000000001" customHeight="1" x14ac:dyDescent="0.25">
      <c r="A71" s="23">
        <f t="shared" si="2"/>
        <v>1</v>
      </c>
      <c r="B71" s="176"/>
      <c r="C71" s="78" t="s">
        <v>94</v>
      </c>
      <c r="D71" s="150" t="s">
        <v>95</v>
      </c>
      <c r="E71" s="138">
        <v>54.878749999999997</v>
      </c>
      <c r="F71" s="37"/>
      <c r="G71" s="144">
        <f t="shared" si="13"/>
        <v>0</v>
      </c>
      <c r="H71" s="79">
        <v>3</v>
      </c>
      <c r="I71" s="80">
        <f t="shared" si="14"/>
        <v>0</v>
      </c>
    </row>
    <row r="72" spans="1:17" ht="20.100000000000001" customHeight="1" x14ac:dyDescent="0.25">
      <c r="A72" s="23">
        <f t="shared" si="2"/>
        <v>1</v>
      </c>
      <c r="B72" s="176"/>
      <c r="C72" s="78" t="s">
        <v>96</v>
      </c>
      <c r="D72" s="150" t="s">
        <v>97</v>
      </c>
      <c r="E72" s="138">
        <v>78.055749999999989</v>
      </c>
      <c r="F72" s="37"/>
      <c r="G72" s="144">
        <f t="shared" si="13"/>
        <v>0</v>
      </c>
      <c r="H72" s="79">
        <v>3</v>
      </c>
      <c r="I72" s="80">
        <f t="shared" si="14"/>
        <v>0</v>
      </c>
    </row>
    <row r="73" spans="1:17" ht="20.100000000000001" customHeight="1" x14ac:dyDescent="0.25">
      <c r="A73" s="23">
        <f t="shared" si="2"/>
        <v>1</v>
      </c>
      <c r="B73" s="176"/>
      <c r="C73" s="78" t="s">
        <v>98</v>
      </c>
      <c r="D73" s="150" t="s">
        <v>99</v>
      </c>
      <c r="E73" s="138">
        <v>119.20675</v>
      </c>
      <c r="F73" s="37"/>
      <c r="G73" s="144">
        <f t="shared" si="13"/>
        <v>0</v>
      </c>
      <c r="H73" s="79">
        <v>5</v>
      </c>
      <c r="I73" s="80">
        <f t="shared" si="14"/>
        <v>0</v>
      </c>
    </row>
    <row r="74" spans="1:17" ht="20.100000000000001" customHeight="1" x14ac:dyDescent="0.25">
      <c r="A74" s="23">
        <f t="shared" si="2"/>
        <v>1</v>
      </c>
      <c r="B74" s="176"/>
      <c r="C74" s="78" t="s">
        <v>100</v>
      </c>
      <c r="D74" s="150" t="s">
        <v>101</v>
      </c>
      <c r="E74" s="138">
        <v>141.52375000000001</v>
      </c>
      <c r="F74" s="37"/>
      <c r="G74" s="144">
        <f t="shared" si="13"/>
        <v>0</v>
      </c>
      <c r="H74" s="79">
        <v>5</v>
      </c>
      <c r="I74" s="80">
        <f t="shared" si="14"/>
        <v>0</v>
      </c>
    </row>
    <row r="75" spans="1:17" s="27" customFormat="1" ht="20.100000000000001" customHeight="1" x14ac:dyDescent="0.3">
      <c r="A75" s="23">
        <f t="shared" si="2"/>
        <v>1</v>
      </c>
      <c r="B75" s="88"/>
      <c r="C75" s="84" t="s">
        <v>102</v>
      </c>
      <c r="D75" s="151" t="s">
        <v>853</v>
      </c>
      <c r="E75" s="140"/>
      <c r="F75" s="52"/>
      <c r="G75" s="146"/>
      <c r="H75" s="86"/>
      <c r="I75" s="87"/>
      <c r="J75" s="88"/>
      <c r="K75" s="88"/>
      <c r="L75" s="88"/>
      <c r="M75" s="88"/>
      <c r="N75" s="88"/>
      <c r="O75" s="88"/>
      <c r="P75" s="88"/>
      <c r="Q75" s="88"/>
    </row>
    <row r="76" spans="1:17" ht="20.100000000000001" customHeight="1" x14ac:dyDescent="0.25">
      <c r="A76" s="23">
        <f t="shared" si="2"/>
        <v>1</v>
      </c>
      <c r="B76" s="176" t="e" vm="10">
        <v>#VALUE!</v>
      </c>
      <c r="C76" s="78" t="s">
        <v>103</v>
      </c>
      <c r="D76" s="150" t="s">
        <v>104</v>
      </c>
      <c r="E76" s="138">
        <v>62.81611560000001</v>
      </c>
      <c r="F76" s="37"/>
      <c r="G76" s="144">
        <f t="shared" ref="G76:G81" si="15">E76*F76</f>
        <v>0</v>
      </c>
      <c r="H76" s="79">
        <v>3</v>
      </c>
      <c r="I76" s="80">
        <f t="shared" ref="I76:I81" si="16" xml:space="preserve"> $F76* $H76/60</f>
        <v>0</v>
      </c>
    </row>
    <row r="77" spans="1:17" ht="20.100000000000001" customHeight="1" x14ac:dyDescent="0.25">
      <c r="A77" s="23">
        <f t="shared" si="2"/>
        <v>1</v>
      </c>
      <c r="B77" s="176"/>
      <c r="C77" s="78" t="s">
        <v>105</v>
      </c>
      <c r="D77" s="150" t="s">
        <v>106</v>
      </c>
      <c r="E77" s="138">
        <v>68.072205600000018</v>
      </c>
      <c r="F77" s="37"/>
      <c r="G77" s="144">
        <f t="shared" si="15"/>
        <v>0</v>
      </c>
      <c r="H77" s="79">
        <v>3</v>
      </c>
      <c r="I77" s="80">
        <f t="shared" si="16"/>
        <v>0</v>
      </c>
    </row>
    <row r="78" spans="1:17" ht="20.100000000000001" customHeight="1" x14ac:dyDescent="0.25">
      <c r="A78" s="23">
        <f t="shared" si="2"/>
        <v>1</v>
      </c>
      <c r="B78" s="176"/>
      <c r="C78" s="78" t="s">
        <v>107</v>
      </c>
      <c r="D78" s="150" t="s">
        <v>108</v>
      </c>
      <c r="E78" s="138">
        <v>74.918749500000004</v>
      </c>
      <c r="F78" s="37"/>
      <c r="G78" s="144">
        <f t="shared" si="15"/>
        <v>0</v>
      </c>
      <c r="H78" s="79">
        <v>3</v>
      </c>
      <c r="I78" s="80">
        <f t="shared" si="16"/>
        <v>0</v>
      </c>
    </row>
    <row r="79" spans="1:17" ht="20.100000000000001" customHeight="1" x14ac:dyDescent="0.25">
      <c r="A79" s="23">
        <f t="shared" si="2"/>
        <v>1</v>
      </c>
      <c r="B79" s="176"/>
      <c r="C79" s="78" t="s">
        <v>109</v>
      </c>
      <c r="D79" s="150" t="s">
        <v>110</v>
      </c>
      <c r="E79" s="138">
        <v>100.728747</v>
      </c>
      <c r="F79" s="37"/>
      <c r="G79" s="144">
        <f t="shared" si="15"/>
        <v>0</v>
      </c>
      <c r="H79" s="79">
        <v>3</v>
      </c>
      <c r="I79" s="80">
        <f t="shared" si="16"/>
        <v>0</v>
      </c>
    </row>
    <row r="80" spans="1:17" ht="20.100000000000001" customHeight="1" x14ac:dyDescent="0.25">
      <c r="A80" s="23">
        <f t="shared" si="2"/>
        <v>1</v>
      </c>
      <c r="B80" s="176"/>
      <c r="C80" s="78" t="s">
        <v>111</v>
      </c>
      <c r="D80" s="150" t="s">
        <v>112</v>
      </c>
      <c r="E80" s="138">
        <v>153.615989625</v>
      </c>
      <c r="F80" s="37"/>
      <c r="G80" s="144">
        <f t="shared" si="15"/>
        <v>0</v>
      </c>
      <c r="H80" s="79">
        <v>5</v>
      </c>
      <c r="I80" s="80">
        <f t="shared" si="16"/>
        <v>0</v>
      </c>
    </row>
    <row r="81" spans="1:17" ht="20.100000000000001" customHeight="1" x14ac:dyDescent="0.25">
      <c r="A81" s="23">
        <f t="shared" ref="A81:A144" si="17">IF(IFERROR(F81*1,0)&gt;0,A80+1,A80)</f>
        <v>1</v>
      </c>
      <c r="B81" s="176"/>
      <c r="C81" s="78" t="s">
        <v>113</v>
      </c>
      <c r="D81" s="150" t="s">
        <v>114</v>
      </c>
      <c r="E81" s="138">
        <v>227.697658125</v>
      </c>
      <c r="F81" s="37"/>
      <c r="G81" s="144">
        <f t="shared" si="15"/>
        <v>0</v>
      </c>
      <c r="H81" s="79">
        <v>5</v>
      </c>
      <c r="I81" s="80">
        <f t="shared" si="16"/>
        <v>0</v>
      </c>
    </row>
    <row r="82" spans="1:17" s="27" customFormat="1" ht="20.100000000000001" customHeight="1" x14ac:dyDescent="0.3">
      <c r="A82" s="23">
        <f t="shared" si="17"/>
        <v>1</v>
      </c>
      <c r="B82" s="88"/>
      <c r="C82" s="84" t="s">
        <v>115</v>
      </c>
      <c r="D82" s="151" t="s">
        <v>853</v>
      </c>
      <c r="E82" s="140"/>
      <c r="F82" s="52"/>
      <c r="G82" s="146"/>
      <c r="H82" s="86"/>
      <c r="I82" s="87"/>
      <c r="J82" s="88"/>
      <c r="K82" s="88"/>
      <c r="L82" s="88"/>
      <c r="M82" s="88"/>
      <c r="N82" s="88"/>
      <c r="O82" s="88"/>
      <c r="P82" s="88"/>
      <c r="Q82" s="88"/>
    </row>
    <row r="83" spans="1:17" ht="20.100000000000001" customHeight="1" x14ac:dyDescent="0.25">
      <c r="A83" s="23">
        <f t="shared" si="17"/>
        <v>1</v>
      </c>
      <c r="B83" s="176" t="e" vm="11">
        <v>#VALUE!</v>
      </c>
      <c r="C83" s="78" t="s">
        <v>116</v>
      </c>
      <c r="D83" s="150" t="s">
        <v>117</v>
      </c>
      <c r="E83" s="138">
        <v>30.391880400000005</v>
      </c>
      <c r="F83" s="37"/>
      <c r="G83" s="144">
        <f t="shared" ref="G83:G88" si="18">E83*F83</f>
        <v>0</v>
      </c>
      <c r="H83" s="79">
        <v>3</v>
      </c>
      <c r="I83" s="80">
        <f t="shared" ref="I83:I88" si="19" xml:space="preserve"> $F83* $H83/60</f>
        <v>0</v>
      </c>
    </row>
    <row r="84" spans="1:17" ht="20.100000000000001" customHeight="1" x14ac:dyDescent="0.25">
      <c r="A84" s="23">
        <f t="shared" si="17"/>
        <v>1</v>
      </c>
      <c r="B84" s="176"/>
      <c r="C84" s="78" t="s">
        <v>118</v>
      </c>
      <c r="D84" s="150" t="s">
        <v>119</v>
      </c>
      <c r="E84" s="138">
        <v>42.550968600000004</v>
      </c>
      <c r="F84" s="37"/>
      <c r="G84" s="144">
        <f t="shared" si="18"/>
        <v>0</v>
      </c>
      <c r="H84" s="79">
        <v>3</v>
      </c>
      <c r="I84" s="80">
        <f t="shared" si="19"/>
        <v>0</v>
      </c>
    </row>
    <row r="85" spans="1:17" ht="20.100000000000001" customHeight="1" x14ac:dyDescent="0.25">
      <c r="A85" s="23">
        <f t="shared" si="17"/>
        <v>1</v>
      </c>
      <c r="B85" s="176"/>
      <c r="C85" s="78" t="s">
        <v>120</v>
      </c>
      <c r="D85" s="150" t="s">
        <v>121</v>
      </c>
      <c r="E85" s="138">
        <v>63.490268624999999</v>
      </c>
      <c r="F85" s="37"/>
      <c r="G85" s="144">
        <f t="shared" si="18"/>
        <v>0</v>
      </c>
      <c r="H85" s="79">
        <v>3</v>
      </c>
      <c r="I85" s="80">
        <f t="shared" si="19"/>
        <v>0</v>
      </c>
    </row>
    <row r="86" spans="1:17" ht="20.100000000000001" customHeight="1" x14ac:dyDescent="0.25">
      <c r="A86" s="23">
        <f t="shared" si="17"/>
        <v>1</v>
      </c>
      <c r="B86" s="176"/>
      <c r="C86" s="78" t="s">
        <v>122</v>
      </c>
      <c r="D86" s="150" t="s">
        <v>123</v>
      </c>
      <c r="E86" s="138">
        <v>87.126180749999989</v>
      </c>
      <c r="F86" s="37"/>
      <c r="G86" s="144">
        <f t="shared" si="18"/>
        <v>0</v>
      </c>
      <c r="H86" s="79">
        <v>3</v>
      </c>
      <c r="I86" s="80">
        <f t="shared" si="19"/>
        <v>0</v>
      </c>
    </row>
    <row r="87" spans="1:17" ht="20.100000000000001" customHeight="1" x14ac:dyDescent="0.25">
      <c r="A87" s="23">
        <f t="shared" si="17"/>
        <v>1</v>
      </c>
      <c r="B87" s="176"/>
      <c r="C87" s="78" t="s">
        <v>124</v>
      </c>
      <c r="D87" s="150" t="s">
        <v>125</v>
      </c>
      <c r="E87" s="138">
        <v>133.11913125000001</v>
      </c>
      <c r="F87" s="37"/>
      <c r="G87" s="144">
        <f t="shared" si="18"/>
        <v>0</v>
      </c>
      <c r="H87" s="79">
        <v>5</v>
      </c>
      <c r="I87" s="80">
        <f t="shared" si="19"/>
        <v>0</v>
      </c>
    </row>
    <row r="88" spans="1:17" ht="20.100000000000001" customHeight="1" x14ac:dyDescent="0.25">
      <c r="A88" s="23">
        <f t="shared" si="17"/>
        <v>1</v>
      </c>
      <c r="B88" s="176"/>
      <c r="C88" s="78" t="s">
        <v>126</v>
      </c>
      <c r="D88" s="150" t="s">
        <v>127</v>
      </c>
      <c r="E88" s="138">
        <v>149.86075124999999</v>
      </c>
      <c r="F88" s="37"/>
      <c r="G88" s="144">
        <f t="shared" si="18"/>
        <v>0</v>
      </c>
      <c r="H88" s="79">
        <v>5</v>
      </c>
      <c r="I88" s="80">
        <f t="shared" si="19"/>
        <v>0</v>
      </c>
    </row>
    <row r="89" spans="1:17" s="27" customFormat="1" ht="20.100000000000001" customHeight="1" x14ac:dyDescent="0.3">
      <c r="A89" s="23">
        <f t="shared" si="17"/>
        <v>1</v>
      </c>
      <c r="B89" s="88"/>
      <c r="C89" s="84" t="s">
        <v>128</v>
      </c>
      <c r="D89" s="151" t="s">
        <v>853</v>
      </c>
      <c r="E89" s="140"/>
      <c r="F89" s="52"/>
      <c r="G89" s="146"/>
      <c r="H89" s="86"/>
      <c r="I89" s="87"/>
      <c r="J89" s="88"/>
      <c r="K89" s="88"/>
      <c r="L89" s="88"/>
      <c r="M89" s="88"/>
      <c r="N89" s="88"/>
      <c r="O89" s="88"/>
      <c r="P89" s="88"/>
      <c r="Q89" s="88"/>
    </row>
    <row r="90" spans="1:17" ht="20.100000000000001" customHeight="1" x14ac:dyDescent="0.25">
      <c r="A90" s="23">
        <f t="shared" si="17"/>
        <v>1</v>
      </c>
      <c r="C90" s="78" t="s">
        <v>129</v>
      </c>
      <c r="D90" s="150" t="s">
        <v>130</v>
      </c>
      <c r="E90" s="138">
        <v>58.319238600000006</v>
      </c>
      <c r="F90" s="37"/>
      <c r="G90" s="144">
        <f t="shared" ref="G90:G99" si="20">E90*F90</f>
        <v>0</v>
      </c>
      <c r="H90" s="79">
        <v>3</v>
      </c>
      <c r="I90" s="80">
        <f t="shared" ref="I90:I99" si="21" xml:space="preserve"> $F90* $H90/60</f>
        <v>0</v>
      </c>
    </row>
    <row r="91" spans="1:17" ht="20.100000000000001" customHeight="1" x14ac:dyDescent="0.25">
      <c r="A91" s="23">
        <f t="shared" si="17"/>
        <v>1</v>
      </c>
      <c r="B91" s="89"/>
      <c r="C91" s="78" t="s">
        <v>131</v>
      </c>
      <c r="D91" s="150" t="s">
        <v>132</v>
      </c>
      <c r="E91" s="138">
        <v>60.024547800000008</v>
      </c>
      <c r="F91" s="37"/>
      <c r="G91" s="144">
        <f t="shared" si="20"/>
        <v>0</v>
      </c>
      <c r="H91" s="79">
        <v>3</v>
      </c>
      <c r="I91" s="80">
        <f t="shared" si="21"/>
        <v>0</v>
      </c>
    </row>
    <row r="92" spans="1:17" ht="20.100000000000001" customHeight="1" x14ac:dyDescent="0.25">
      <c r="A92" s="23">
        <f t="shared" si="17"/>
        <v>1</v>
      </c>
      <c r="B92" s="177" t="e" vm="12">
        <v>#VALUE!</v>
      </c>
      <c r="C92" s="78" t="s">
        <v>133</v>
      </c>
      <c r="D92" s="150" t="s">
        <v>134</v>
      </c>
      <c r="E92" s="138">
        <v>77.393005200000019</v>
      </c>
      <c r="F92" s="37"/>
      <c r="G92" s="144">
        <f t="shared" si="20"/>
        <v>0</v>
      </c>
      <c r="H92" s="79">
        <v>3</v>
      </c>
      <c r="I92" s="80">
        <f t="shared" si="21"/>
        <v>0</v>
      </c>
    </row>
    <row r="93" spans="1:17" ht="20.100000000000001" customHeight="1" x14ac:dyDescent="0.25">
      <c r="A93" s="23">
        <f t="shared" si="17"/>
        <v>1</v>
      </c>
      <c r="B93" s="177"/>
      <c r="C93" s="78" t="s">
        <v>135</v>
      </c>
      <c r="D93" s="150" t="s">
        <v>136</v>
      </c>
      <c r="E93" s="138">
        <v>81.889882200000002</v>
      </c>
      <c r="F93" s="37"/>
      <c r="G93" s="144">
        <f t="shared" si="20"/>
        <v>0</v>
      </c>
      <c r="H93" s="79">
        <v>3</v>
      </c>
      <c r="I93" s="80">
        <f t="shared" si="21"/>
        <v>0</v>
      </c>
    </row>
    <row r="94" spans="1:17" ht="20.100000000000001" customHeight="1" x14ac:dyDescent="0.25">
      <c r="A94" s="23">
        <f t="shared" si="17"/>
        <v>1</v>
      </c>
      <c r="B94" s="177"/>
      <c r="C94" s="78" t="s">
        <v>137</v>
      </c>
      <c r="D94" s="150" t="s">
        <v>138</v>
      </c>
      <c r="E94" s="138">
        <v>115.04050687500002</v>
      </c>
      <c r="F94" s="37"/>
      <c r="G94" s="144">
        <f t="shared" si="20"/>
        <v>0</v>
      </c>
      <c r="H94" s="79">
        <v>3</v>
      </c>
      <c r="I94" s="80">
        <f t="shared" si="21"/>
        <v>0</v>
      </c>
    </row>
    <row r="95" spans="1:17" ht="20.100000000000001" customHeight="1" x14ac:dyDescent="0.25">
      <c r="A95" s="23">
        <f t="shared" si="17"/>
        <v>1</v>
      </c>
      <c r="B95" s="177"/>
      <c r="C95" s="78" t="s">
        <v>139</v>
      </c>
      <c r="D95" s="150" t="s">
        <v>140</v>
      </c>
      <c r="E95" s="138">
        <v>157.88277750000003</v>
      </c>
      <c r="F95" s="37"/>
      <c r="G95" s="144">
        <f t="shared" si="20"/>
        <v>0</v>
      </c>
      <c r="H95" s="79">
        <v>3</v>
      </c>
      <c r="I95" s="80">
        <f t="shared" si="21"/>
        <v>0</v>
      </c>
    </row>
    <row r="96" spans="1:17" ht="20.100000000000001" customHeight="1" x14ac:dyDescent="0.25">
      <c r="A96" s="23">
        <f t="shared" si="17"/>
        <v>1</v>
      </c>
      <c r="B96" s="177"/>
      <c r="C96" s="78" t="s">
        <v>141</v>
      </c>
      <c r="D96" s="150" t="s">
        <v>142</v>
      </c>
      <c r="E96" s="138">
        <v>241.253719875</v>
      </c>
      <c r="F96" s="37"/>
      <c r="G96" s="144">
        <f t="shared" si="20"/>
        <v>0</v>
      </c>
      <c r="H96" s="79">
        <v>5</v>
      </c>
      <c r="I96" s="80">
        <f t="shared" si="21"/>
        <v>0</v>
      </c>
    </row>
    <row r="97" spans="1:17" ht="20.100000000000001" customHeight="1" x14ac:dyDescent="0.25">
      <c r="A97" s="23">
        <f t="shared" si="17"/>
        <v>1</v>
      </c>
      <c r="B97" s="177"/>
      <c r="C97" s="78" t="s">
        <v>143</v>
      </c>
      <c r="D97" s="150" t="s">
        <v>144</v>
      </c>
      <c r="E97" s="138">
        <v>246.05530949999996</v>
      </c>
      <c r="F97" s="37"/>
      <c r="G97" s="144">
        <f t="shared" si="20"/>
        <v>0</v>
      </c>
      <c r="H97" s="79">
        <v>5</v>
      </c>
      <c r="I97" s="80">
        <f t="shared" si="21"/>
        <v>0</v>
      </c>
    </row>
    <row r="98" spans="1:17" ht="20.100000000000001" customHeight="1" x14ac:dyDescent="0.25">
      <c r="A98" s="23">
        <f t="shared" si="17"/>
        <v>1</v>
      </c>
      <c r="C98" s="78" t="s">
        <v>145</v>
      </c>
      <c r="D98" s="150" t="s">
        <v>146</v>
      </c>
      <c r="E98" s="138">
        <v>271.23749624999999</v>
      </c>
      <c r="F98" s="37"/>
      <c r="G98" s="144">
        <f t="shared" si="20"/>
        <v>0</v>
      </c>
      <c r="H98" s="79">
        <v>5</v>
      </c>
      <c r="I98" s="80">
        <f t="shared" si="21"/>
        <v>0</v>
      </c>
    </row>
    <row r="99" spans="1:17" ht="20.100000000000001" customHeight="1" x14ac:dyDescent="0.25">
      <c r="A99" s="23">
        <f t="shared" si="17"/>
        <v>1</v>
      </c>
      <c r="C99" s="78" t="s">
        <v>147</v>
      </c>
      <c r="D99" s="150" t="s">
        <v>148</v>
      </c>
      <c r="E99" s="138">
        <v>283.09614375000001</v>
      </c>
      <c r="F99" s="37"/>
      <c r="G99" s="144">
        <f t="shared" si="20"/>
        <v>0</v>
      </c>
      <c r="H99" s="79">
        <v>5</v>
      </c>
      <c r="I99" s="80">
        <f t="shared" si="21"/>
        <v>0</v>
      </c>
    </row>
    <row r="100" spans="1:17" s="27" customFormat="1" ht="20.100000000000001" customHeight="1" x14ac:dyDescent="0.3">
      <c r="A100" s="23">
        <f t="shared" si="17"/>
        <v>1</v>
      </c>
      <c r="B100" s="88"/>
      <c r="C100" s="84" t="s">
        <v>149</v>
      </c>
      <c r="D100" s="151" t="s">
        <v>853</v>
      </c>
      <c r="E100" s="140"/>
      <c r="F100" s="52"/>
      <c r="G100" s="146"/>
      <c r="H100" s="86"/>
      <c r="I100" s="87"/>
      <c r="J100" s="88"/>
      <c r="K100" s="88"/>
      <c r="L100" s="88"/>
      <c r="M100" s="88"/>
      <c r="N100" s="88"/>
      <c r="O100" s="88"/>
      <c r="P100" s="88"/>
      <c r="Q100" s="88"/>
    </row>
    <row r="101" spans="1:17" ht="20.100000000000001" customHeight="1" x14ac:dyDescent="0.25">
      <c r="A101" s="23">
        <f t="shared" si="17"/>
        <v>1</v>
      </c>
      <c r="B101" s="177" t="e" vm="13">
        <v>#VALUE!</v>
      </c>
      <c r="C101" s="78" t="s">
        <v>150</v>
      </c>
      <c r="D101" s="150" t="s">
        <v>151</v>
      </c>
      <c r="E101" s="138">
        <v>33.043285800000007</v>
      </c>
      <c r="F101" s="37"/>
      <c r="G101" s="144">
        <f t="shared" ref="G101:G106" si="22">E101*F101</f>
        <v>0</v>
      </c>
      <c r="H101" s="79">
        <v>3</v>
      </c>
      <c r="I101" s="80">
        <f t="shared" ref="I101:I106" si="23" xml:space="preserve"> $F101* $H101/60</f>
        <v>0</v>
      </c>
    </row>
    <row r="102" spans="1:17" ht="20.100000000000001" customHeight="1" x14ac:dyDescent="0.25">
      <c r="A102" s="23">
        <f t="shared" si="17"/>
        <v>1</v>
      </c>
      <c r="B102" s="177"/>
      <c r="C102" s="78" t="s">
        <v>152</v>
      </c>
      <c r="D102" s="150" t="s">
        <v>153</v>
      </c>
      <c r="E102" s="138">
        <v>47.269769400000008</v>
      </c>
      <c r="F102" s="37"/>
      <c r="G102" s="144">
        <f t="shared" si="22"/>
        <v>0</v>
      </c>
      <c r="H102" s="79">
        <v>3</v>
      </c>
      <c r="I102" s="80">
        <f t="shared" si="23"/>
        <v>0</v>
      </c>
    </row>
    <row r="103" spans="1:17" ht="20.100000000000001" customHeight="1" x14ac:dyDescent="0.25">
      <c r="A103" s="23">
        <f t="shared" si="17"/>
        <v>1</v>
      </c>
      <c r="B103" s="177"/>
      <c r="C103" s="78" t="s">
        <v>154</v>
      </c>
      <c r="D103" s="150" t="s">
        <v>155</v>
      </c>
      <c r="E103" s="138">
        <v>65.838745875000001</v>
      </c>
      <c r="F103" s="37"/>
      <c r="G103" s="144">
        <f t="shared" si="22"/>
        <v>0</v>
      </c>
      <c r="H103" s="79">
        <v>3</v>
      </c>
      <c r="I103" s="80">
        <f t="shared" si="23"/>
        <v>0</v>
      </c>
    </row>
    <row r="104" spans="1:17" ht="20.100000000000001" customHeight="1" x14ac:dyDescent="0.25">
      <c r="A104" s="23">
        <f t="shared" si="17"/>
        <v>1</v>
      </c>
      <c r="B104" s="177"/>
      <c r="C104" s="78" t="s">
        <v>156</v>
      </c>
      <c r="D104" s="150" t="s">
        <v>157</v>
      </c>
      <c r="E104" s="138">
        <v>90.637270500000014</v>
      </c>
      <c r="F104" s="37"/>
      <c r="G104" s="144">
        <f t="shared" si="22"/>
        <v>0</v>
      </c>
      <c r="H104" s="79">
        <v>3</v>
      </c>
      <c r="I104" s="80">
        <f t="shared" si="23"/>
        <v>0</v>
      </c>
    </row>
    <row r="105" spans="1:17" ht="20.100000000000001" customHeight="1" x14ac:dyDescent="0.25">
      <c r="A105" s="23">
        <f t="shared" si="17"/>
        <v>1</v>
      </c>
      <c r="B105" s="177"/>
      <c r="C105" s="78" t="s">
        <v>158</v>
      </c>
      <c r="D105" s="150" t="s">
        <v>159</v>
      </c>
      <c r="E105" s="138">
        <v>220.31</v>
      </c>
      <c r="F105" s="37"/>
      <c r="G105" s="144">
        <f t="shared" si="22"/>
        <v>0</v>
      </c>
      <c r="H105" s="79">
        <v>5</v>
      </c>
      <c r="I105" s="80">
        <f t="shared" si="23"/>
        <v>0</v>
      </c>
    </row>
    <row r="106" spans="1:17" ht="20.100000000000001" customHeight="1" x14ac:dyDescent="0.25">
      <c r="A106" s="23">
        <f t="shared" si="17"/>
        <v>1</v>
      </c>
      <c r="B106" s="177"/>
      <c r="C106" s="78" t="s">
        <v>160</v>
      </c>
      <c r="D106" s="150" t="s">
        <v>161</v>
      </c>
      <c r="E106" s="138">
        <v>261.65756924999999</v>
      </c>
      <c r="F106" s="37"/>
      <c r="G106" s="144">
        <f t="shared" si="22"/>
        <v>0</v>
      </c>
      <c r="H106" s="79">
        <v>5</v>
      </c>
      <c r="I106" s="80">
        <f t="shared" si="23"/>
        <v>0</v>
      </c>
    </row>
    <row r="107" spans="1:17" s="27" customFormat="1" ht="20.100000000000001" customHeight="1" x14ac:dyDescent="0.3">
      <c r="A107" s="23">
        <f t="shared" si="17"/>
        <v>1</v>
      </c>
      <c r="B107" s="88"/>
      <c r="C107" s="84" t="s">
        <v>162</v>
      </c>
      <c r="D107" s="151" t="s">
        <v>853</v>
      </c>
      <c r="E107" s="140"/>
      <c r="F107" s="52"/>
      <c r="G107" s="146"/>
      <c r="H107" s="86"/>
      <c r="I107" s="87"/>
      <c r="J107" s="88"/>
      <c r="K107" s="88"/>
      <c r="L107" s="88"/>
      <c r="M107" s="88"/>
      <c r="N107" s="88"/>
      <c r="O107" s="88"/>
      <c r="P107" s="88"/>
      <c r="Q107" s="88"/>
    </row>
    <row r="108" spans="1:17" ht="20.100000000000001" customHeight="1" x14ac:dyDescent="0.25">
      <c r="A108" s="23">
        <f t="shared" si="17"/>
        <v>1</v>
      </c>
      <c r="B108" s="177" t="e" vm="14">
        <v>#VALUE!</v>
      </c>
      <c r="C108" s="78" t="s">
        <v>163</v>
      </c>
      <c r="D108" s="150" t="s">
        <v>164</v>
      </c>
      <c r="E108" s="138">
        <v>52.16</v>
      </c>
      <c r="F108" s="37"/>
      <c r="G108" s="144">
        <f t="shared" ref="G108:G113" si="24">E108*F108</f>
        <v>0</v>
      </c>
      <c r="H108" s="79">
        <v>4</v>
      </c>
      <c r="I108" s="80">
        <f t="shared" ref="I108:I113" si="25" xml:space="preserve"> $F108* $H108/60</f>
        <v>0</v>
      </c>
    </row>
    <row r="109" spans="1:17" ht="20.100000000000001" customHeight="1" x14ac:dyDescent="0.25">
      <c r="A109" s="23">
        <f t="shared" si="17"/>
        <v>1</v>
      </c>
      <c r="B109" s="177"/>
      <c r="C109" s="78" t="s">
        <v>165</v>
      </c>
      <c r="D109" s="150" t="s">
        <v>166</v>
      </c>
      <c r="E109" s="138">
        <v>70.56</v>
      </c>
      <c r="F109" s="37"/>
      <c r="G109" s="144">
        <f t="shared" si="24"/>
        <v>0</v>
      </c>
      <c r="H109" s="79">
        <v>4</v>
      </c>
      <c r="I109" s="80">
        <f t="shared" si="25"/>
        <v>0</v>
      </c>
    </row>
    <row r="110" spans="1:17" ht="20.100000000000001" customHeight="1" x14ac:dyDescent="0.25">
      <c r="A110" s="23">
        <f t="shared" si="17"/>
        <v>1</v>
      </c>
      <c r="B110" s="177"/>
      <c r="C110" s="78" t="s">
        <v>167</v>
      </c>
      <c r="D110" s="150" t="s">
        <v>168</v>
      </c>
      <c r="E110" s="138">
        <v>86.277473624999985</v>
      </c>
      <c r="F110" s="37"/>
      <c r="G110" s="144">
        <f t="shared" si="24"/>
        <v>0</v>
      </c>
      <c r="H110" s="79">
        <v>4</v>
      </c>
      <c r="I110" s="80">
        <f t="shared" si="25"/>
        <v>0</v>
      </c>
    </row>
    <row r="111" spans="1:17" ht="20.100000000000001" customHeight="1" x14ac:dyDescent="0.25">
      <c r="A111" s="23">
        <f t="shared" si="17"/>
        <v>1</v>
      </c>
      <c r="B111" s="177"/>
      <c r="C111" s="78" t="s">
        <v>169</v>
      </c>
      <c r="D111" s="150" t="s">
        <v>170</v>
      </c>
      <c r="E111" s="138">
        <v>117.714515625</v>
      </c>
      <c r="F111" s="37"/>
      <c r="G111" s="144">
        <f t="shared" si="24"/>
        <v>0</v>
      </c>
      <c r="H111" s="79">
        <v>4</v>
      </c>
      <c r="I111" s="80">
        <f t="shared" si="25"/>
        <v>0</v>
      </c>
    </row>
    <row r="112" spans="1:17" ht="20.100000000000001" customHeight="1" x14ac:dyDescent="0.25">
      <c r="A112" s="23">
        <f t="shared" si="17"/>
        <v>1</v>
      </c>
      <c r="B112" s="177"/>
      <c r="C112" s="78" t="s">
        <v>171</v>
      </c>
      <c r="D112" s="150" t="s">
        <v>172</v>
      </c>
      <c r="E112" s="138">
        <v>154.98787237499999</v>
      </c>
      <c r="F112" s="37"/>
      <c r="G112" s="144">
        <f t="shared" si="24"/>
        <v>0</v>
      </c>
      <c r="H112" s="79">
        <v>7</v>
      </c>
      <c r="I112" s="80">
        <f t="shared" si="25"/>
        <v>0</v>
      </c>
    </row>
    <row r="113" spans="1:17" ht="20.100000000000001" customHeight="1" x14ac:dyDescent="0.25">
      <c r="A113" s="23">
        <f t="shared" si="17"/>
        <v>1</v>
      </c>
      <c r="B113" s="177"/>
      <c r="C113" s="78" t="s">
        <v>173</v>
      </c>
      <c r="D113" s="150" t="s">
        <v>174</v>
      </c>
      <c r="E113" s="138">
        <v>203.98036312499997</v>
      </c>
      <c r="F113" s="37"/>
      <c r="G113" s="144">
        <f t="shared" si="24"/>
        <v>0</v>
      </c>
      <c r="H113" s="79">
        <v>7</v>
      </c>
      <c r="I113" s="80">
        <f t="shared" si="25"/>
        <v>0</v>
      </c>
    </row>
    <row r="114" spans="1:17" s="27" customFormat="1" ht="20.100000000000001" customHeight="1" x14ac:dyDescent="0.3">
      <c r="A114" s="23">
        <f t="shared" si="17"/>
        <v>1</v>
      </c>
      <c r="B114" s="88"/>
      <c r="C114" s="84" t="s">
        <v>175</v>
      </c>
      <c r="D114" s="151" t="s">
        <v>853</v>
      </c>
      <c r="E114" s="140"/>
      <c r="F114" s="52"/>
      <c r="G114" s="146"/>
      <c r="H114" s="86"/>
      <c r="I114" s="87"/>
      <c r="J114" s="88"/>
      <c r="K114" s="88"/>
      <c r="L114" s="88"/>
      <c r="M114" s="88"/>
      <c r="N114" s="88"/>
      <c r="O114" s="88"/>
      <c r="P114" s="88"/>
      <c r="Q114" s="88"/>
    </row>
    <row r="115" spans="1:17" ht="20.100000000000001" customHeight="1" x14ac:dyDescent="0.25">
      <c r="A115" s="23">
        <f t="shared" si="17"/>
        <v>1</v>
      </c>
      <c r="B115" s="176" t="e" vm="15">
        <v>#VALUE!</v>
      </c>
      <c r="C115" s="78" t="s">
        <v>176</v>
      </c>
      <c r="D115" s="150" t="s">
        <v>177</v>
      </c>
      <c r="E115" s="138">
        <v>53.84</v>
      </c>
      <c r="F115" s="37"/>
      <c r="G115" s="144">
        <f t="shared" ref="G115:G126" si="26">E115*F115</f>
        <v>0</v>
      </c>
      <c r="H115" s="79">
        <v>4</v>
      </c>
      <c r="I115" s="80">
        <f t="shared" ref="I115:I126" si="27" xml:space="preserve"> $F115* $H115/60</f>
        <v>0</v>
      </c>
    </row>
    <row r="116" spans="1:17" ht="20.100000000000001" customHeight="1" x14ac:dyDescent="0.25">
      <c r="A116" s="23">
        <f t="shared" si="17"/>
        <v>1</v>
      </c>
      <c r="B116" s="176"/>
      <c r="C116" s="78" t="s">
        <v>178</v>
      </c>
      <c r="D116" s="150" t="s">
        <v>179</v>
      </c>
      <c r="E116" s="138">
        <v>55.23</v>
      </c>
      <c r="F116" s="37"/>
      <c r="G116" s="144">
        <f t="shared" si="26"/>
        <v>0</v>
      </c>
      <c r="H116" s="79">
        <v>4</v>
      </c>
      <c r="I116" s="80">
        <f t="shared" si="27"/>
        <v>0</v>
      </c>
    </row>
    <row r="117" spans="1:17" ht="20.100000000000001" customHeight="1" x14ac:dyDescent="0.25">
      <c r="A117" s="23">
        <f t="shared" si="17"/>
        <v>1</v>
      </c>
      <c r="B117" s="176"/>
      <c r="C117" s="78" t="s">
        <v>180</v>
      </c>
      <c r="D117" s="150" t="s">
        <v>181</v>
      </c>
      <c r="E117" s="138">
        <v>66.774648937500004</v>
      </c>
      <c r="F117" s="37"/>
      <c r="G117" s="144">
        <f t="shared" si="26"/>
        <v>0</v>
      </c>
      <c r="H117" s="79">
        <v>4</v>
      </c>
      <c r="I117" s="80">
        <f t="shared" si="27"/>
        <v>0</v>
      </c>
    </row>
    <row r="118" spans="1:17" ht="20.100000000000001" customHeight="1" x14ac:dyDescent="0.25">
      <c r="A118" s="23">
        <f t="shared" si="17"/>
        <v>1</v>
      </c>
      <c r="B118" s="176"/>
      <c r="C118" s="78" t="s">
        <v>182</v>
      </c>
      <c r="D118" s="150" t="s">
        <v>183</v>
      </c>
      <c r="E118" s="138">
        <v>68.923156837500017</v>
      </c>
      <c r="F118" s="37"/>
      <c r="G118" s="144">
        <f t="shared" si="26"/>
        <v>0</v>
      </c>
      <c r="H118" s="79">
        <v>4</v>
      </c>
      <c r="I118" s="80">
        <f t="shared" si="27"/>
        <v>0</v>
      </c>
    </row>
    <row r="119" spans="1:17" ht="20.100000000000001" customHeight="1" x14ac:dyDescent="0.25">
      <c r="A119" s="23">
        <f t="shared" si="17"/>
        <v>1</v>
      </c>
      <c r="B119" s="176"/>
      <c r="C119" s="78" t="s">
        <v>184</v>
      </c>
      <c r="D119" s="150" t="s">
        <v>185</v>
      </c>
      <c r="E119" s="138">
        <v>88.93113665624999</v>
      </c>
      <c r="F119" s="37"/>
      <c r="G119" s="144">
        <f t="shared" si="26"/>
        <v>0</v>
      </c>
      <c r="H119" s="79">
        <v>4</v>
      </c>
      <c r="I119" s="80">
        <f t="shared" si="27"/>
        <v>0</v>
      </c>
    </row>
    <row r="120" spans="1:17" ht="20.100000000000001" customHeight="1" x14ac:dyDescent="0.25">
      <c r="A120" s="23">
        <f t="shared" si="17"/>
        <v>1</v>
      </c>
      <c r="B120" s="176"/>
      <c r="C120" s="78" t="s">
        <v>186</v>
      </c>
      <c r="D120" s="150" t="s">
        <v>187</v>
      </c>
      <c r="E120" s="138">
        <v>91.323793181249997</v>
      </c>
      <c r="F120" s="37"/>
      <c r="G120" s="144">
        <f t="shared" si="26"/>
        <v>0</v>
      </c>
      <c r="H120" s="79">
        <v>4</v>
      </c>
      <c r="I120" s="80">
        <f t="shared" si="27"/>
        <v>0</v>
      </c>
    </row>
    <row r="121" spans="1:17" ht="20.100000000000001" customHeight="1" x14ac:dyDescent="0.25">
      <c r="A121" s="23">
        <f t="shared" si="17"/>
        <v>1</v>
      </c>
      <c r="C121" s="78" t="s">
        <v>188</v>
      </c>
      <c r="D121" s="150" t="s">
        <v>189</v>
      </c>
      <c r="E121" s="138">
        <v>161.27237424375002</v>
      </c>
      <c r="F121" s="37"/>
      <c r="G121" s="144">
        <f t="shared" si="26"/>
        <v>0</v>
      </c>
      <c r="H121" s="79">
        <v>6</v>
      </c>
      <c r="I121" s="80">
        <f t="shared" si="27"/>
        <v>0</v>
      </c>
    </row>
    <row r="122" spans="1:17" ht="20.100000000000001" customHeight="1" x14ac:dyDescent="0.25">
      <c r="A122" s="23">
        <f t="shared" si="17"/>
        <v>1</v>
      </c>
      <c r="B122" s="176" t="e" vm="16">
        <v>#VALUE!</v>
      </c>
      <c r="C122" s="78" t="s">
        <v>190</v>
      </c>
      <c r="D122" s="150" t="s">
        <v>191</v>
      </c>
      <c r="E122" s="138">
        <v>163.34763755624999</v>
      </c>
      <c r="F122" s="37"/>
      <c r="G122" s="144">
        <f t="shared" si="26"/>
        <v>0</v>
      </c>
      <c r="H122" s="79">
        <v>6</v>
      </c>
      <c r="I122" s="80">
        <f t="shared" si="27"/>
        <v>0</v>
      </c>
    </row>
    <row r="123" spans="1:17" ht="20.100000000000001" customHeight="1" x14ac:dyDescent="0.25">
      <c r="A123" s="23">
        <f t="shared" si="17"/>
        <v>1</v>
      </c>
      <c r="B123" s="176"/>
      <c r="C123" s="78" t="s">
        <v>192</v>
      </c>
      <c r="D123" s="150" t="s">
        <v>193</v>
      </c>
      <c r="E123" s="138">
        <v>167.54699390625001</v>
      </c>
      <c r="F123" s="37"/>
      <c r="G123" s="144">
        <f t="shared" si="26"/>
        <v>0</v>
      </c>
      <c r="H123" s="79">
        <v>6</v>
      </c>
      <c r="I123" s="80">
        <f t="shared" si="27"/>
        <v>0</v>
      </c>
    </row>
    <row r="124" spans="1:17" ht="20.100000000000001" customHeight="1" x14ac:dyDescent="0.25">
      <c r="A124" s="23">
        <f t="shared" si="17"/>
        <v>1</v>
      </c>
      <c r="B124" s="176"/>
      <c r="C124" s="78" t="s">
        <v>194</v>
      </c>
      <c r="D124" s="150" t="s">
        <v>195</v>
      </c>
      <c r="E124" s="138">
        <v>202.80205535624998</v>
      </c>
      <c r="F124" s="37"/>
      <c r="G124" s="144">
        <f t="shared" si="26"/>
        <v>0</v>
      </c>
      <c r="H124" s="79">
        <v>6</v>
      </c>
      <c r="I124" s="80">
        <f t="shared" si="27"/>
        <v>0</v>
      </c>
    </row>
    <row r="125" spans="1:17" ht="20.100000000000001" customHeight="1" x14ac:dyDescent="0.25">
      <c r="A125" s="23">
        <f t="shared" si="17"/>
        <v>1</v>
      </c>
      <c r="B125" s="176"/>
      <c r="C125" s="78" t="s">
        <v>196</v>
      </c>
      <c r="D125" s="150" t="s">
        <v>197</v>
      </c>
      <c r="E125" s="138">
        <v>205.65859426874999</v>
      </c>
      <c r="F125" s="37"/>
      <c r="G125" s="144">
        <f t="shared" si="26"/>
        <v>0</v>
      </c>
      <c r="H125" s="79">
        <v>6</v>
      </c>
      <c r="I125" s="80">
        <f t="shared" si="27"/>
        <v>0</v>
      </c>
    </row>
    <row r="126" spans="1:17" ht="20.100000000000001" customHeight="1" x14ac:dyDescent="0.25">
      <c r="A126" s="23">
        <f t="shared" si="17"/>
        <v>1</v>
      </c>
      <c r="B126" s="176"/>
      <c r="C126" s="78" t="s">
        <v>198</v>
      </c>
      <c r="D126" s="150" t="s">
        <v>199</v>
      </c>
      <c r="E126" s="138">
        <v>208.07566565625001</v>
      </c>
      <c r="F126" s="37"/>
      <c r="G126" s="144">
        <f t="shared" si="26"/>
        <v>0</v>
      </c>
      <c r="H126" s="79">
        <v>6</v>
      </c>
      <c r="I126" s="80">
        <f t="shared" si="27"/>
        <v>0</v>
      </c>
    </row>
    <row r="127" spans="1:17" s="27" customFormat="1" ht="20.100000000000001" customHeight="1" x14ac:dyDescent="0.3">
      <c r="A127" s="23">
        <f t="shared" si="17"/>
        <v>1</v>
      </c>
      <c r="B127" s="88"/>
      <c r="C127" s="84" t="s">
        <v>200</v>
      </c>
      <c r="D127" s="151" t="s">
        <v>853</v>
      </c>
      <c r="E127" s="140"/>
      <c r="F127" s="52"/>
      <c r="G127" s="146"/>
      <c r="H127" s="86"/>
      <c r="I127" s="87"/>
      <c r="J127" s="88"/>
      <c r="K127" s="88"/>
      <c r="L127" s="88"/>
      <c r="M127" s="88"/>
      <c r="N127" s="88"/>
      <c r="O127" s="88"/>
      <c r="P127" s="88"/>
      <c r="Q127" s="88"/>
    </row>
    <row r="128" spans="1:17" ht="20.100000000000001" customHeight="1" x14ac:dyDescent="0.25">
      <c r="A128" s="23">
        <f t="shared" si="17"/>
        <v>1</v>
      </c>
      <c r="C128" s="78" t="s">
        <v>201</v>
      </c>
      <c r="D128" s="150" t="s">
        <v>202</v>
      </c>
      <c r="E128" s="138">
        <v>80.996306343749993</v>
      </c>
      <c r="F128" s="37"/>
      <c r="G128" s="144">
        <f t="shared" ref="G128:G140" si="28">E128*F128</f>
        <v>0</v>
      </c>
      <c r="H128" s="79">
        <v>10</v>
      </c>
      <c r="I128" s="80">
        <f t="shared" ref="I128:I140" si="29" xml:space="preserve"> $F128* $H128/60</f>
        <v>0</v>
      </c>
    </row>
    <row r="129" spans="1:17" ht="20.100000000000001" customHeight="1" x14ac:dyDescent="0.25">
      <c r="A129" s="23">
        <f t="shared" si="17"/>
        <v>1</v>
      </c>
      <c r="C129" s="78" t="s">
        <v>203</v>
      </c>
      <c r="D129" s="150" t="s">
        <v>204</v>
      </c>
      <c r="E129" s="138">
        <v>84.109201312500005</v>
      </c>
      <c r="F129" s="37"/>
      <c r="G129" s="144">
        <f t="shared" si="28"/>
        <v>0</v>
      </c>
      <c r="H129" s="79">
        <v>10</v>
      </c>
      <c r="I129" s="80">
        <f t="shared" si="29"/>
        <v>0</v>
      </c>
    </row>
    <row r="130" spans="1:17" ht="20.100000000000001" customHeight="1" x14ac:dyDescent="0.25">
      <c r="A130" s="23">
        <f t="shared" si="17"/>
        <v>1</v>
      </c>
      <c r="C130" s="78" t="s">
        <v>205</v>
      </c>
      <c r="D130" s="150" t="s">
        <v>206</v>
      </c>
      <c r="E130" s="138">
        <v>97.427508806249989</v>
      </c>
      <c r="F130" s="37"/>
      <c r="G130" s="144">
        <f t="shared" si="28"/>
        <v>0</v>
      </c>
      <c r="H130" s="79">
        <v>10</v>
      </c>
      <c r="I130" s="80">
        <f t="shared" si="29"/>
        <v>0</v>
      </c>
    </row>
    <row r="131" spans="1:17" ht="20.100000000000001" customHeight="1" x14ac:dyDescent="0.25">
      <c r="A131" s="23">
        <f t="shared" si="17"/>
        <v>1</v>
      </c>
      <c r="C131" s="78" t="s">
        <v>207</v>
      </c>
      <c r="D131" s="150" t="s">
        <v>208</v>
      </c>
      <c r="E131" s="138">
        <v>100.69910038125001</v>
      </c>
      <c r="F131" s="37"/>
      <c r="G131" s="144">
        <f t="shared" si="28"/>
        <v>0</v>
      </c>
      <c r="H131" s="79">
        <v>10</v>
      </c>
      <c r="I131" s="80">
        <f t="shared" si="29"/>
        <v>0</v>
      </c>
    </row>
    <row r="132" spans="1:17" ht="20.100000000000001" customHeight="1" x14ac:dyDescent="0.25">
      <c r="A132" s="23">
        <f t="shared" si="17"/>
        <v>1</v>
      </c>
      <c r="B132" s="176" t="e" vm="17">
        <v>#VALUE!</v>
      </c>
      <c r="C132" s="78" t="s">
        <v>209</v>
      </c>
      <c r="D132" s="150" t="s">
        <v>210</v>
      </c>
      <c r="E132" s="138">
        <v>130.55847721875</v>
      </c>
      <c r="F132" s="37"/>
      <c r="G132" s="144">
        <f t="shared" si="28"/>
        <v>0</v>
      </c>
      <c r="H132" s="79">
        <v>10</v>
      </c>
      <c r="I132" s="80">
        <f t="shared" si="29"/>
        <v>0</v>
      </c>
    </row>
    <row r="133" spans="1:17" ht="20.100000000000001" customHeight="1" x14ac:dyDescent="0.25">
      <c r="A133" s="23">
        <f t="shared" si="17"/>
        <v>1</v>
      </c>
      <c r="B133" s="176"/>
      <c r="C133" s="78" t="s">
        <v>211</v>
      </c>
      <c r="D133" s="150" t="s">
        <v>212</v>
      </c>
      <c r="E133" s="138">
        <v>134.34278090625</v>
      </c>
      <c r="F133" s="37"/>
      <c r="G133" s="144">
        <f t="shared" si="28"/>
        <v>0</v>
      </c>
      <c r="H133" s="79">
        <v>10</v>
      </c>
      <c r="I133" s="80">
        <f t="shared" si="29"/>
        <v>0</v>
      </c>
    </row>
    <row r="134" spans="1:17" ht="20.100000000000001" customHeight="1" x14ac:dyDescent="0.25">
      <c r="A134" s="23">
        <f t="shared" si="17"/>
        <v>1</v>
      </c>
      <c r="B134" s="176"/>
      <c r="C134" s="78" t="s">
        <v>213</v>
      </c>
      <c r="D134" s="150" t="s">
        <v>214</v>
      </c>
      <c r="E134" s="138">
        <v>141.91138828125003</v>
      </c>
      <c r="F134" s="37"/>
      <c r="G134" s="144">
        <f t="shared" si="28"/>
        <v>0</v>
      </c>
      <c r="H134" s="79">
        <v>10</v>
      </c>
      <c r="I134" s="80">
        <f t="shared" si="29"/>
        <v>0</v>
      </c>
    </row>
    <row r="135" spans="1:17" ht="20.100000000000001" customHeight="1" x14ac:dyDescent="0.25">
      <c r="A135" s="23">
        <f t="shared" si="17"/>
        <v>1</v>
      </c>
      <c r="B135" s="176"/>
      <c r="C135" s="78" t="s">
        <v>215</v>
      </c>
      <c r="D135" s="150" t="s">
        <v>216</v>
      </c>
      <c r="E135" s="138">
        <v>147.58784381250001</v>
      </c>
      <c r="F135" s="37"/>
      <c r="G135" s="144">
        <f t="shared" si="28"/>
        <v>0</v>
      </c>
      <c r="H135" s="79">
        <v>10</v>
      </c>
      <c r="I135" s="80">
        <f t="shared" si="29"/>
        <v>0</v>
      </c>
    </row>
    <row r="136" spans="1:17" ht="20.100000000000001" customHeight="1" x14ac:dyDescent="0.25">
      <c r="A136" s="23">
        <f t="shared" si="17"/>
        <v>1</v>
      </c>
      <c r="B136" s="176"/>
      <c r="C136" s="78" t="s">
        <v>217</v>
      </c>
      <c r="D136" s="150" t="s">
        <v>218</v>
      </c>
      <c r="E136" s="138">
        <v>51.173551800000006</v>
      </c>
      <c r="F136" s="37"/>
      <c r="G136" s="144">
        <f t="shared" si="28"/>
        <v>0</v>
      </c>
      <c r="H136" s="79">
        <v>10</v>
      </c>
      <c r="I136" s="80">
        <f t="shared" si="29"/>
        <v>0</v>
      </c>
    </row>
    <row r="137" spans="1:17" ht="20.100000000000001" customHeight="1" x14ac:dyDescent="0.25">
      <c r="A137" s="23">
        <f t="shared" si="17"/>
        <v>1</v>
      </c>
      <c r="C137" s="78" t="s">
        <v>219</v>
      </c>
      <c r="D137" s="150" t="s">
        <v>220</v>
      </c>
      <c r="E137" s="138">
        <v>53.895808968750003</v>
      </c>
      <c r="F137" s="37"/>
      <c r="G137" s="144">
        <f t="shared" si="28"/>
        <v>0</v>
      </c>
      <c r="H137" s="79">
        <v>10</v>
      </c>
      <c r="I137" s="80">
        <f t="shared" si="29"/>
        <v>0</v>
      </c>
    </row>
    <row r="138" spans="1:17" ht="20.100000000000001" customHeight="1" x14ac:dyDescent="0.25">
      <c r="A138" s="23">
        <f t="shared" si="17"/>
        <v>1</v>
      </c>
      <c r="C138" s="78" t="s">
        <v>221</v>
      </c>
      <c r="D138" s="150" t="s">
        <v>222</v>
      </c>
      <c r="E138" s="138">
        <v>54.249824475000004</v>
      </c>
      <c r="F138" s="37"/>
      <c r="G138" s="144">
        <f t="shared" si="28"/>
        <v>0</v>
      </c>
      <c r="H138" s="79">
        <v>10</v>
      </c>
      <c r="I138" s="80">
        <f t="shared" si="29"/>
        <v>0</v>
      </c>
    </row>
    <row r="139" spans="1:17" ht="20.100000000000001" customHeight="1" x14ac:dyDescent="0.25">
      <c r="A139" s="23">
        <f t="shared" si="17"/>
        <v>1</v>
      </c>
      <c r="C139" s="78" t="s">
        <v>223</v>
      </c>
      <c r="D139" s="150" t="s">
        <v>224</v>
      </c>
      <c r="E139" s="138">
        <v>72.597593643750002</v>
      </c>
      <c r="F139" s="37"/>
      <c r="G139" s="144">
        <f t="shared" si="28"/>
        <v>0</v>
      </c>
      <c r="H139" s="79">
        <v>10</v>
      </c>
      <c r="I139" s="80">
        <f t="shared" si="29"/>
        <v>0</v>
      </c>
    </row>
    <row r="140" spans="1:17" ht="20.100000000000001" customHeight="1" x14ac:dyDescent="0.25">
      <c r="A140" s="23">
        <f t="shared" si="17"/>
        <v>1</v>
      </c>
      <c r="C140" s="78" t="s">
        <v>225</v>
      </c>
      <c r="D140" s="150" t="s">
        <v>226</v>
      </c>
      <c r="E140" s="138">
        <v>78.542612662500005</v>
      </c>
      <c r="F140" s="37"/>
      <c r="G140" s="144">
        <f t="shared" si="28"/>
        <v>0</v>
      </c>
      <c r="H140" s="79">
        <v>10</v>
      </c>
      <c r="I140" s="80">
        <f t="shared" si="29"/>
        <v>0</v>
      </c>
    </row>
    <row r="141" spans="1:17" s="27" customFormat="1" ht="20.100000000000001" customHeight="1" x14ac:dyDescent="0.3">
      <c r="A141" s="23">
        <f t="shared" si="17"/>
        <v>1</v>
      </c>
      <c r="B141" s="88"/>
      <c r="C141" s="84" t="s">
        <v>227</v>
      </c>
      <c r="D141" s="151" t="s">
        <v>853</v>
      </c>
      <c r="E141" s="140"/>
      <c r="F141" s="52"/>
      <c r="G141" s="146"/>
      <c r="H141" s="86"/>
      <c r="I141" s="87"/>
      <c r="J141" s="88"/>
      <c r="K141" s="88"/>
      <c r="L141" s="88"/>
      <c r="M141" s="88"/>
      <c r="N141" s="88"/>
      <c r="O141" s="88"/>
      <c r="P141" s="88"/>
      <c r="Q141" s="88"/>
    </row>
    <row r="142" spans="1:17" ht="39.9" customHeight="1" x14ac:dyDescent="0.25">
      <c r="A142" s="23">
        <f t="shared" si="17"/>
        <v>1</v>
      </c>
      <c r="B142" s="176" t="e" vm="18">
        <v>#VALUE!</v>
      </c>
      <c r="C142" s="78" t="s">
        <v>228</v>
      </c>
      <c r="D142" s="150" t="s">
        <v>1113</v>
      </c>
      <c r="E142" s="29">
        <v>33.365850000000002</v>
      </c>
      <c r="F142" s="37"/>
      <c r="G142" s="144">
        <f>E142*F142</f>
        <v>0</v>
      </c>
      <c r="H142" s="79">
        <v>5</v>
      </c>
      <c r="I142" s="80">
        <f xml:space="preserve"> $F142* $H142/60</f>
        <v>0</v>
      </c>
    </row>
    <row r="143" spans="1:17" ht="39.9" customHeight="1" x14ac:dyDescent="0.25">
      <c r="A143" s="23">
        <f t="shared" si="17"/>
        <v>1</v>
      </c>
      <c r="B143" s="176"/>
      <c r="C143" s="78" t="s">
        <v>229</v>
      </c>
      <c r="D143" s="150" t="s">
        <v>1114</v>
      </c>
      <c r="E143" s="29">
        <v>33.365850000000002</v>
      </c>
      <c r="F143" s="37"/>
      <c r="G143" s="144">
        <f>E143*F143</f>
        <v>0</v>
      </c>
      <c r="H143" s="79">
        <v>5</v>
      </c>
      <c r="I143" s="80">
        <f xml:space="preserve"> $F143* $H143/60</f>
        <v>0</v>
      </c>
    </row>
    <row r="144" spans="1:17" s="27" customFormat="1" ht="20.100000000000001" customHeight="1" x14ac:dyDescent="0.3">
      <c r="A144" s="23">
        <f t="shared" si="17"/>
        <v>1</v>
      </c>
      <c r="B144" s="88"/>
      <c r="C144" s="84" t="s">
        <v>230</v>
      </c>
      <c r="D144" s="151" t="s">
        <v>853</v>
      </c>
      <c r="E144" s="141"/>
      <c r="F144" s="52"/>
      <c r="G144" s="146"/>
      <c r="H144" s="86"/>
      <c r="I144" s="87"/>
      <c r="J144" s="88"/>
      <c r="K144" s="88"/>
      <c r="L144" s="88"/>
      <c r="M144" s="88"/>
      <c r="N144" s="88"/>
      <c r="O144" s="88"/>
      <c r="P144" s="88"/>
      <c r="Q144" s="88"/>
    </row>
    <row r="145" spans="1:17" ht="90" customHeight="1" x14ac:dyDescent="0.25">
      <c r="A145" s="23">
        <f t="shared" ref="A145:A203" si="30">IF(IFERROR(F145*1,0)&gt;0,A144+1,A144)</f>
        <v>1</v>
      </c>
      <c r="B145" s="81" t="e" vm="19">
        <v>#VALUE!</v>
      </c>
      <c r="C145" s="90" t="s">
        <v>231</v>
      </c>
      <c r="D145" s="152" t="s">
        <v>1115</v>
      </c>
      <c r="E145" s="45">
        <v>112.29090909090908</v>
      </c>
      <c r="F145" s="37"/>
      <c r="G145" s="147">
        <f>E145*F145</f>
        <v>0</v>
      </c>
      <c r="H145" s="91">
        <v>5</v>
      </c>
      <c r="I145" s="92">
        <f xml:space="preserve"> $F145* $H145/60</f>
        <v>0</v>
      </c>
    </row>
    <row r="146" spans="1:17" s="27" customFormat="1" ht="20.100000000000001" customHeight="1" x14ac:dyDescent="0.3">
      <c r="A146" s="23">
        <f t="shared" si="30"/>
        <v>1</v>
      </c>
      <c r="B146" s="88"/>
      <c r="C146" s="84" t="s">
        <v>232</v>
      </c>
      <c r="D146" s="151" t="s">
        <v>853</v>
      </c>
      <c r="E146" s="140"/>
      <c r="F146" s="52"/>
      <c r="G146" s="146"/>
      <c r="H146" s="86"/>
      <c r="I146" s="87"/>
      <c r="J146" s="88"/>
      <c r="K146" s="88"/>
      <c r="L146" s="88"/>
      <c r="M146" s="88"/>
      <c r="N146" s="88"/>
      <c r="O146" s="88"/>
      <c r="P146" s="88"/>
      <c r="Q146" s="88"/>
    </row>
    <row r="147" spans="1:17" ht="20.100000000000001" customHeight="1" x14ac:dyDescent="0.25">
      <c r="A147" s="23">
        <f t="shared" si="30"/>
        <v>1</v>
      </c>
      <c r="C147" s="78" t="s">
        <v>233</v>
      </c>
      <c r="D147" s="150" t="s">
        <v>234</v>
      </c>
      <c r="E147" s="138">
        <v>10.39</v>
      </c>
      <c r="F147" s="37"/>
      <c r="G147" s="144">
        <f t="shared" ref="G147:G152" si="31">E147*F147</f>
        <v>0</v>
      </c>
      <c r="H147" s="79">
        <v>3</v>
      </c>
      <c r="I147" s="80">
        <f t="shared" ref="I147:I152" si="32" xml:space="preserve"> $F147* $H147/60</f>
        <v>0</v>
      </c>
    </row>
    <row r="148" spans="1:17" ht="20.100000000000001" customHeight="1" x14ac:dyDescent="0.25">
      <c r="A148" s="23">
        <f t="shared" si="30"/>
        <v>1</v>
      </c>
      <c r="B148" s="176" t="e" vm="20">
        <v>#VALUE!</v>
      </c>
      <c r="C148" s="78" t="s">
        <v>235</v>
      </c>
      <c r="D148" s="150" t="s">
        <v>236</v>
      </c>
      <c r="E148" s="138">
        <v>11.72</v>
      </c>
      <c r="F148" s="37"/>
      <c r="G148" s="144">
        <f t="shared" si="31"/>
        <v>0</v>
      </c>
      <c r="H148" s="79">
        <v>3</v>
      </c>
      <c r="I148" s="80">
        <f t="shared" si="32"/>
        <v>0</v>
      </c>
    </row>
    <row r="149" spans="1:17" ht="20.100000000000001" customHeight="1" x14ac:dyDescent="0.25">
      <c r="A149" s="23">
        <f t="shared" si="30"/>
        <v>1</v>
      </c>
      <c r="B149" s="176"/>
      <c r="C149" s="78" t="s">
        <v>237</v>
      </c>
      <c r="D149" s="150" t="s">
        <v>238</v>
      </c>
      <c r="E149" s="138">
        <v>14.72</v>
      </c>
      <c r="F149" s="37"/>
      <c r="G149" s="144">
        <f t="shared" si="31"/>
        <v>0</v>
      </c>
      <c r="H149" s="79">
        <v>3</v>
      </c>
      <c r="I149" s="80">
        <f t="shared" si="32"/>
        <v>0</v>
      </c>
    </row>
    <row r="150" spans="1:17" ht="20.100000000000001" customHeight="1" x14ac:dyDescent="0.25">
      <c r="A150" s="23">
        <f t="shared" si="30"/>
        <v>1</v>
      </c>
      <c r="B150" s="176"/>
      <c r="C150" s="78" t="s">
        <v>239</v>
      </c>
      <c r="D150" s="150" t="s">
        <v>240</v>
      </c>
      <c r="E150" s="138">
        <v>20.74</v>
      </c>
      <c r="F150" s="37"/>
      <c r="G150" s="144">
        <f t="shared" si="31"/>
        <v>0</v>
      </c>
      <c r="H150" s="79">
        <v>3</v>
      </c>
      <c r="I150" s="80">
        <f t="shared" si="32"/>
        <v>0</v>
      </c>
    </row>
    <row r="151" spans="1:17" ht="20.100000000000001" customHeight="1" x14ac:dyDescent="0.25">
      <c r="A151" s="23">
        <f t="shared" si="30"/>
        <v>1</v>
      </c>
      <c r="B151" s="176"/>
      <c r="C151" s="78" t="s">
        <v>241</v>
      </c>
      <c r="D151" s="150" t="s">
        <v>242</v>
      </c>
      <c r="E151" s="138">
        <v>38.369999999999997</v>
      </c>
      <c r="F151" s="37"/>
      <c r="G151" s="144">
        <f t="shared" si="31"/>
        <v>0</v>
      </c>
      <c r="H151" s="79">
        <v>4</v>
      </c>
      <c r="I151" s="80">
        <f t="shared" si="32"/>
        <v>0</v>
      </c>
    </row>
    <row r="152" spans="1:17" ht="20.100000000000001" customHeight="1" x14ac:dyDescent="0.25">
      <c r="A152" s="23">
        <f t="shared" si="30"/>
        <v>1</v>
      </c>
      <c r="C152" s="78" t="s">
        <v>243</v>
      </c>
      <c r="D152" s="150" t="s">
        <v>244</v>
      </c>
      <c r="E152" s="138">
        <v>58.66</v>
      </c>
      <c r="F152" s="37"/>
      <c r="G152" s="144">
        <f t="shared" si="31"/>
        <v>0</v>
      </c>
      <c r="H152" s="79">
        <v>4</v>
      </c>
      <c r="I152" s="80">
        <f t="shared" si="32"/>
        <v>0</v>
      </c>
    </row>
    <row r="153" spans="1:17" s="27" customFormat="1" ht="20.100000000000001" customHeight="1" x14ac:dyDescent="0.3">
      <c r="A153" s="23">
        <f t="shared" si="30"/>
        <v>1</v>
      </c>
      <c r="B153" s="88"/>
      <c r="C153" s="84" t="s">
        <v>245</v>
      </c>
      <c r="D153" s="151" t="s">
        <v>853</v>
      </c>
      <c r="E153" s="140"/>
      <c r="F153" s="52"/>
      <c r="G153" s="146"/>
      <c r="H153" s="86"/>
      <c r="I153" s="87"/>
      <c r="J153" s="88"/>
      <c r="K153" s="88"/>
      <c r="L153" s="88"/>
      <c r="M153" s="88"/>
      <c r="N153" s="88"/>
      <c r="O153" s="88"/>
      <c r="P153" s="88"/>
      <c r="Q153" s="88"/>
    </row>
    <row r="154" spans="1:17" ht="20.100000000000001" customHeight="1" x14ac:dyDescent="0.25">
      <c r="A154" s="23">
        <f t="shared" si="30"/>
        <v>1</v>
      </c>
      <c r="C154" s="78" t="s">
        <v>246</v>
      </c>
      <c r="D154" s="150" t="s">
        <v>247</v>
      </c>
      <c r="E154" s="138">
        <v>26.61</v>
      </c>
      <c r="F154" s="37"/>
      <c r="G154" s="144">
        <f t="shared" ref="G154:G164" si="33">E154*F154</f>
        <v>0</v>
      </c>
      <c r="H154" s="79">
        <v>4</v>
      </c>
      <c r="I154" s="80">
        <f t="shared" ref="I154:I164" si="34" xml:space="preserve"> $F154* $H154/60</f>
        <v>0</v>
      </c>
    </row>
    <row r="155" spans="1:17" ht="20.100000000000001" customHeight="1" x14ac:dyDescent="0.25">
      <c r="A155" s="23">
        <f t="shared" si="30"/>
        <v>1</v>
      </c>
      <c r="C155" s="78" t="s">
        <v>248</v>
      </c>
      <c r="D155" s="150" t="s">
        <v>249</v>
      </c>
      <c r="E155" s="138">
        <v>28.48</v>
      </c>
      <c r="F155" s="37"/>
      <c r="G155" s="144">
        <f t="shared" si="33"/>
        <v>0</v>
      </c>
      <c r="H155" s="79">
        <v>4</v>
      </c>
      <c r="I155" s="80">
        <f t="shared" si="34"/>
        <v>0</v>
      </c>
    </row>
    <row r="156" spans="1:17" ht="20.100000000000001" customHeight="1" x14ac:dyDescent="0.25">
      <c r="A156" s="23">
        <f t="shared" si="30"/>
        <v>1</v>
      </c>
      <c r="C156" s="78" t="s">
        <v>250</v>
      </c>
      <c r="D156" s="150" t="s">
        <v>251</v>
      </c>
      <c r="E156" s="138">
        <v>33.07</v>
      </c>
      <c r="F156" s="37"/>
      <c r="G156" s="144">
        <f t="shared" si="33"/>
        <v>0</v>
      </c>
      <c r="H156" s="79">
        <v>4</v>
      </c>
      <c r="I156" s="80">
        <f t="shared" si="34"/>
        <v>0</v>
      </c>
    </row>
    <row r="157" spans="1:17" ht="20.100000000000001" customHeight="1" x14ac:dyDescent="0.25">
      <c r="A157" s="23">
        <f t="shared" si="30"/>
        <v>1</v>
      </c>
      <c r="B157" s="176" t="e" vm="21">
        <v>#VALUE!</v>
      </c>
      <c r="C157" s="78" t="s">
        <v>252</v>
      </c>
      <c r="D157" s="150" t="s">
        <v>253</v>
      </c>
      <c r="E157" s="138">
        <v>34.549999999999997</v>
      </c>
      <c r="F157" s="37"/>
      <c r="G157" s="144">
        <f t="shared" si="33"/>
        <v>0</v>
      </c>
      <c r="H157" s="79">
        <v>4</v>
      </c>
      <c r="I157" s="80">
        <f t="shared" si="34"/>
        <v>0</v>
      </c>
    </row>
    <row r="158" spans="1:17" ht="20.100000000000001" customHeight="1" x14ac:dyDescent="0.25">
      <c r="A158" s="23">
        <f t="shared" si="30"/>
        <v>1</v>
      </c>
      <c r="B158" s="176"/>
      <c r="C158" s="78" t="s">
        <v>254</v>
      </c>
      <c r="D158" s="150" t="s">
        <v>255</v>
      </c>
      <c r="E158" s="138">
        <v>36.514170787499999</v>
      </c>
      <c r="F158" s="37"/>
      <c r="G158" s="144">
        <f t="shared" si="33"/>
        <v>0</v>
      </c>
      <c r="H158" s="79">
        <v>4</v>
      </c>
      <c r="I158" s="80">
        <f t="shared" si="34"/>
        <v>0</v>
      </c>
    </row>
    <row r="159" spans="1:17" ht="20.100000000000001" customHeight="1" x14ac:dyDescent="0.25">
      <c r="A159" s="23">
        <f t="shared" si="30"/>
        <v>1</v>
      </c>
      <c r="B159" s="176"/>
      <c r="C159" s="78" t="s">
        <v>256</v>
      </c>
      <c r="D159" s="150" t="s">
        <v>257</v>
      </c>
      <c r="E159" s="138">
        <v>43.041658668750003</v>
      </c>
      <c r="F159" s="37"/>
      <c r="G159" s="144">
        <f t="shared" si="33"/>
        <v>0</v>
      </c>
      <c r="H159" s="79">
        <v>4</v>
      </c>
      <c r="I159" s="80">
        <f t="shared" si="34"/>
        <v>0</v>
      </c>
    </row>
    <row r="160" spans="1:17" ht="20.100000000000001" customHeight="1" x14ac:dyDescent="0.25">
      <c r="A160" s="23">
        <f t="shared" si="30"/>
        <v>1</v>
      </c>
      <c r="B160" s="176"/>
      <c r="C160" s="78" t="s">
        <v>258</v>
      </c>
      <c r="D160" s="150" t="s">
        <v>259</v>
      </c>
      <c r="E160" s="138">
        <v>88.568401556250009</v>
      </c>
      <c r="F160" s="37"/>
      <c r="G160" s="144">
        <f t="shared" si="33"/>
        <v>0</v>
      </c>
      <c r="H160" s="79">
        <v>4</v>
      </c>
      <c r="I160" s="80">
        <f t="shared" si="34"/>
        <v>0</v>
      </c>
    </row>
    <row r="161" spans="1:17" ht="20.100000000000001" customHeight="1" x14ac:dyDescent="0.25">
      <c r="A161" s="23">
        <f t="shared" si="30"/>
        <v>1</v>
      </c>
      <c r="B161" s="176"/>
      <c r="C161" s="78" t="s">
        <v>260</v>
      </c>
      <c r="D161" s="150" t="s">
        <v>261</v>
      </c>
      <c r="E161" s="138">
        <v>92.18005728750002</v>
      </c>
      <c r="F161" s="37"/>
      <c r="G161" s="144">
        <f t="shared" si="33"/>
        <v>0</v>
      </c>
      <c r="H161" s="79">
        <v>4</v>
      </c>
      <c r="I161" s="80">
        <f t="shared" si="34"/>
        <v>0</v>
      </c>
    </row>
    <row r="162" spans="1:17" ht="20.100000000000001" customHeight="1" x14ac:dyDescent="0.25">
      <c r="A162" s="23">
        <f t="shared" si="30"/>
        <v>1</v>
      </c>
      <c r="C162" s="78" t="s">
        <v>262</v>
      </c>
      <c r="D162" s="150" t="s">
        <v>263</v>
      </c>
      <c r="E162" s="138">
        <v>94.665141506250009</v>
      </c>
      <c r="F162" s="37"/>
      <c r="G162" s="144">
        <f t="shared" si="33"/>
        <v>0</v>
      </c>
      <c r="H162" s="79">
        <v>4</v>
      </c>
      <c r="I162" s="80">
        <f t="shared" si="34"/>
        <v>0</v>
      </c>
    </row>
    <row r="163" spans="1:17" ht="20.100000000000001" customHeight="1" x14ac:dyDescent="0.25">
      <c r="A163" s="23">
        <f t="shared" si="30"/>
        <v>1</v>
      </c>
      <c r="C163" s="78" t="s">
        <v>264</v>
      </c>
      <c r="D163" s="150" t="s">
        <v>265</v>
      </c>
      <c r="E163" s="138">
        <v>135.88440508125001</v>
      </c>
      <c r="F163" s="37"/>
      <c r="G163" s="144">
        <f t="shared" si="33"/>
        <v>0</v>
      </c>
      <c r="H163" s="79">
        <v>4</v>
      </c>
      <c r="I163" s="80">
        <f t="shared" si="34"/>
        <v>0</v>
      </c>
    </row>
    <row r="164" spans="1:17" ht="20.100000000000001" customHeight="1" x14ac:dyDescent="0.25">
      <c r="A164" s="23">
        <f t="shared" si="30"/>
        <v>1</v>
      </c>
      <c r="C164" s="78" t="s">
        <v>266</v>
      </c>
      <c r="D164" s="150" t="s">
        <v>267</v>
      </c>
      <c r="E164" s="138">
        <v>151.92148190625002</v>
      </c>
      <c r="F164" s="37"/>
      <c r="G164" s="144">
        <f t="shared" si="33"/>
        <v>0</v>
      </c>
      <c r="H164" s="79">
        <v>4</v>
      </c>
      <c r="I164" s="80">
        <f t="shared" si="34"/>
        <v>0</v>
      </c>
    </row>
    <row r="165" spans="1:17" s="27" customFormat="1" ht="20.100000000000001" customHeight="1" x14ac:dyDescent="0.3">
      <c r="A165" s="23">
        <f t="shared" si="30"/>
        <v>1</v>
      </c>
      <c r="B165" s="88"/>
      <c r="C165" s="84" t="s">
        <v>268</v>
      </c>
      <c r="D165" s="151" t="s">
        <v>853</v>
      </c>
      <c r="E165" s="140"/>
      <c r="F165" s="52"/>
      <c r="G165" s="146"/>
      <c r="H165" s="86"/>
      <c r="I165" s="87"/>
      <c r="J165" s="88"/>
      <c r="K165" s="88"/>
      <c r="L165" s="88"/>
      <c r="M165" s="88"/>
      <c r="N165" s="88"/>
      <c r="O165" s="88"/>
      <c r="P165" s="88"/>
      <c r="Q165" s="88"/>
    </row>
    <row r="166" spans="1:17" ht="20.100000000000001" customHeight="1" x14ac:dyDescent="0.25">
      <c r="A166" s="23">
        <f t="shared" si="30"/>
        <v>1</v>
      </c>
      <c r="C166" s="78" t="s">
        <v>269</v>
      </c>
      <c r="D166" s="150" t="s">
        <v>270</v>
      </c>
      <c r="E166" s="138">
        <v>21.709695735000004</v>
      </c>
      <c r="F166" s="37"/>
      <c r="G166" s="144">
        <f t="shared" ref="G166:G179" si="35">E166*F166</f>
        <v>0</v>
      </c>
      <c r="H166" s="79">
        <v>4</v>
      </c>
      <c r="I166" s="80">
        <f t="shared" ref="I166:I179" si="36" xml:space="preserve"> $F166* $H166/60</f>
        <v>0</v>
      </c>
    </row>
    <row r="167" spans="1:17" ht="20.100000000000001" customHeight="1" x14ac:dyDescent="0.25">
      <c r="A167" s="23">
        <f t="shared" si="30"/>
        <v>1</v>
      </c>
      <c r="C167" s="78" t="s">
        <v>271</v>
      </c>
      <c r="D167" s="150" t="s">
        <v>272</v>
      </c>
      <c r="E167" s="138">
        <v>19.572000000000003</v>
      </c>
      <c r="F167" s="37"/>
      <c r="G167" s="144">
        <f t="shared" si="35"/>
        <v>0</v>
      </c>
      <c r="H167" s="79">
        <v>4</v>
      </c>
      <c r="I167" s="80">
        <f t="shared" si="36"/>
        <v>0</v>
      </c>
    </row>
    <row r="168" spans="1:17" ht="20.100000000000001" customHeight="1" x14ac:dyDescent="0.25">
      <c r="A168" s="23">
        <f t="shared" si="30"/>
        <v>1</v>
      </c>
      <c r="C168" s="78" t="s">
        <v>273</v>
      </c>
      <c r="D168" s="150" t="s">
        <v>274</v>
      </c>
      <c r="E168" s="138">
        <v>40.705679503124991</v>
      </c>
      <c r="F168" s="37"/>
      <c r="G168" s="144">
        <f t="shared" si="35"/>
        <v>0</v>
      </c>
      <c r="H168" s="79">
        <v>4</v>
      </c>
      <c r="I168" s="80">
        <f t="shared" si="36"/>
        <v>0</v>
      </c>
    </row>
    <row r="169" spans="1:17" ht="20.100000000000001" customHeight="1" x14ac:dyDescent="0.25">
      <c r="A169" s="23">
        <f t="shared" si="30"/>
        <v>1</v>
      </c>
      <c r="B169" s="176" t="e" vm="22">
        <v>#VALUE!</v>
      </c>
      <c r="C169" s="78" t="s">
        <v>275</v>
      </c>
      <c r="D169" s="150" t="s">
        <v>276</v>
      </c>
      <c r="E169" s="138">
        <v>44.150006230312499</v>
      </c>
      <c r="F169" s="37"/>
      <c r="G169" s="144">
        <f t="shared" si="35"/>
        <v>0</v>
      </c>
      <c r="H169" s="79">
        <v>4</v>
      </c>
      <c r="I169" s="80">
        <f t="shared" si="36"/>
        <v>0</v>
      </c>
    </row>
    <row r="170" spans="1:17" ht="20.100000000000001" customHeight="1" x14ac:dyDescent="0.25">
      <c r="A170" s="23">
        <f>IF(IFERROR(F170*1,0)&gt;0,A169+1,A169)</f>
        <v>1</v>
      </c>
      <c r="B170" s="176"/>
      <c r="C170" s="78" t="s">
        <v>277</v>
      </c>
      <c r="D170" s="150" t="s">
        <v>278</v>
      </c>
      <c r="E170" s="138">
        <v>50.064506670937512</v>
      </c>
      <c r="F170" s="37"/>
      <c r="G170" s="144">
        <f t="shared" si="35"/>
        <v>0</v>
      </c>
      <c r="H170" s="79">
        <v>4</v>
      </c>
      <c r="I170" s="80">
        <f t="shared" si="36"/>
        <v>0</v>
      </c>
    </row>
    <row r="171" spans="1:17" ht="20.100000000000001" customHeight="1" x14ac:dyDescent="0.25">
      <c r="A171" s="23">
        <f>IF(IFERROR(F171*1,0)&gt;0,A170+1,A170)</f>
        <v>1</v>
      </c>
      <c r="B171" s="176"/>
      <c r="C171" s="78" t="s">
        <v>1167</v>
      </c>
      <c r="D171" s="150" t="s">
        <v>1168</v>
      </c>
      <c r="E171" s="46">
        <v>50.014912500000008</v>
      </c>
      <c r="F171" s="37"/>
      <c r="G171" s="144">
        <f t="shared" si="35"/>
        <v>0</v>
      </c>
      <c r="H171" s="79">
        <v>5</v>
      </c>
      <c r="I171" s="80">
        <f t="shared" si="36"/>
        <v>0</v>
      </c>
    </row>
    <row r="172" spans="1:17" ht="20.100000000000001" customHeight="1" x14ac:dyDescent="0.25">
      <c r="A172" s="23">
        <f>IF(IFERROR(F172*1,0)&gt;0,A171+1,A171)</f>
        <v>1</v>
      </c>
      <c r="B172" s="176"/>
      <c r="C172" s="78" t="s">
        <v>279</v>
      </c>
      <c r="D172" s="150" t="s">
        <v>280</v>
      </c>
      <c r="E172" s="138">
        <v>46.828927018125</v>
      </c>
      <c r="F172" s="37"/>
      <c r="G172" s="144">
        <f t="shared" si="35"/>
        <v>0</v>
      </c>
      <c r="H172" s="79">
        <v>5</v>
      </c>
      <c r="I172" s="80">
        <f t="shared" si="36"/>
        <v>0</v>
      </c>
    </row>
    <row r="173" spans="1:17" ht="20.100000000000001" customHeight="1" x14ac:dyDescent="0.25">
      <c r="A173" s="23">
        <f t="shared" si="30"/>
        <v>1</v>
      </c>
      <c r="B173" s="176"/>
      <c r="C173" s="78" t="s">
        <v>281</v>
      </c>
      <c r="D173" s="150" t="s">
        <v>282</v>
      </c>
      <c r="E173" s="138">
        <v>59.910410345625003</v>
      </c>
      <c r="F173" s="37"/>
      <c r="G173" s="144">
        <f t="shared" si="35"/>
        <v>0</v>
      </c>
      <c r="H173" s="79">
        <v>5</v>
      </c>
      <c r="I173" s="80">
        <f t="shared" si="36"/>
        <v>0</v>
      </c>
    </row>
    <row r="174" spans="1:17" ht="20.100000000000001" customHeight="1" x14ac:dyDescent="0.25">
      <c r="A174" s="23">
        <f t="shared" si="30"/>
        <v>1</v>
      </c>
      <c r="B174" s="176"/>
      <c r="C174" s="78" t="s">
        <v>283</v>
      </c>
      <c r="D174" s="150" t="s">
        <v>284</v>
      </c>
      <c r="E174" s="138">
        <v>82.698632631562518</v>
      </c>
      <c r="F174" s="37"/>
      <c r="G174" s="144">
        <f t="shared" si="35"/>
        <v>0</v>
      </c>
      <c r="H174" s="79">
        <v>6</v>
      </c>
      <c r="I174" s="80">
        <f t="shared" si="36"/>
        <v>0</v>
      </c>
    </row>
    <row r="175" spans="1:17" ht="20.100000000000001" customHeight="1" x14ac:dyDescent="0.25">
      <c r="A175" s="23">
        <f t="shared" si="30"/>
        <v>1</v>
      </c>
      <c r="B175" s="176"/>
      <c r="C175" s="78" t="s">
        <v>285</v>
      </c>
      <c r="D175" s="150" t="s">
        <v>286</v>
      </c>
      <c r="E175" s="138">
        <v>85.725465209999996</v>
      </c>
      <c r="F175" s="37"/>
      <c r="G175" s="144">
        <f t="shared" si="35"/>
        <v>0</v>
      </c>
      <c r="H175" s="79">
        <v>6</v>
      </c>
      <c r="I175" s="80">
        <f t="shared" si="36"/>
        <v>0</v>
      </c>
    </row>
    <row r="176" spans="1:17" ht="20.100000000000001" customHeight="1" x14ac:dyDescent="0.25">
      <c r="A176" s="23">
        <f t="shared" si="30"/>
        <v>1</v>
      </c>
      <c r="B176" s="176"/>
      <c r="C176" s="78" t="s">
        <v>287</v>
      </c>
      <c r="D176" s="150" t="s">
        <v>288</v>
      </c>
      <c r="E176" s="138">
        <v>126.29197999687501</v>
      </c>
      <c r="F176" s="37"/>
      <c r="G176" s="144">
        <f t="shared" si="35"/>
        <v>0</v>
      </c>
      <c r="H176" s="79">
        <v>7</v>
      </c>
      <c r="I176" s="80">
        <f t="shared" si="36"/>
        <v>0</v>
      </c>
    </row>
    <row r="177" spans="1:17" ht="20.100000000000001" customHeight="1" x14ac:dyDescent="0.25">
      <c r="A177" s="23">
        <f t="shared" si="30"/>
        <v>1</v>
      </c>
      <c r="C177" s="78" t="s">
        <v>289</v>
      </c>
      <c r="D177" s="150" t="s">
        <v>290</v>
      </c>
      <c r="E177" s="138">
        <v>149.46290525250001</v>
      </c>
      <c r="F177" s="37"/>
      <c r="G177" s="144">
        <f t="shared" si="35"/>
        <v>0</v>
      </c>
      <c r="H177" s="79">
        <v>7</v>
      </c>
      <c r="I177" s="80">
        <f t="shared" si="36"/>
        <v>0</v>
      </c>
    </row>
    <row r="178" spans="1:17" ht="20.100000000000001" customHeight="1" x14ac:dyDescent="0.25">
      <c r="A178" s="23">
        <f t="shared" si="30"/>
        <v>1</v>
      </c>
      <c r="C178" s="78" t="s">
        <v>291</v>
      </c>
      <c r="D178" s="150" t="s">
        <v>292</v>
      </c>
      <c r="E178" s="138">
        <v>175.79982780281247</v>
      </c>
      <c r="F178" s="37"/>
      <c r="G178" s="144">
        <f t="shared" si="35"/>
        <v>0</v>
      </c>
      <c r="H178" s="79">
        <v>8</v>
      </c>
      <c r="I178" s="80">
        <f t="shared" si="36"/>
        <v>0</v>
      </c>
    </row>
    <row r="179" spans="1:17" ht="20.100000000000001" customHeight="1" x14ac:dyDescent="0.25">
      <c r="A179" s="23">
        <f t="shared" si="30"/>
        <v>1</v>
      </c>
      <c r="C179" s="78" t="s">
        <v>293</v>
      </c>
      <c r="D179" s="150" t="s">
        <v>294</v>
      </c>
      <c r="E179" s="138">
        <v>186.93300510281247</v>
      </c>
      <c r="F179" s="37"/>
      <c r="G179" s="144">
        <f t="shared" si="35"/>
        <v>0</v>
      </c>
      <c r="H179" s="79">
        <v>8</v>
      </c>
      <c r="I179" s="80">
        <f t="shared" si="36"/>
        <v>0</v>
      </c>
    </row>
    <row r="180" spans="1:17" s="27" customFormat="1" ht="20.100000000000001" customHeight="1" x14ac:dyDescent="0.3">
      <c r="A180" s="23">
        <f t="shared" si="30"/>
        <v>1</v>
      </c>
      <c r="B180" s="88"/>
      <c r="C180" s="84" t="s">
        <v>295</v>
      </c>
      <c r="D180" s="151" t="s">
        <v>853</v>
      </c>
      <c r="E180" s="140"/>
      <c r="F180" s="52"/>
      <c r="G180" s="146"/>
      <c r="H180" s="86"/>
      <c r="I180" s="87"/>
      <c r="J180" s="88"/>
      <c r="K180" s="88"/>
      <c r="L180" s="88"/>
      <c r="M180" s="88"/>
      <c r="N180" s="88"/>
      <c r="O180" s="88"/>
      <c r="P180" s="88"/>
      <c r="Q180" s="88"/>
    </row>
    <row r="181" spans="1:17" ht="20.100000000000001" customHeight="1" x14ac:dyDescent="0.25">
      <c r="A181" s="23">
        <f t="shared" si="30"/>
        <v>1</v>
      </c>
      <c r="B181" s="176" t="e" vm="23">
        <v>#VALUE!</v>
      </c>
      <c r="C181" s="78" t="s">
        <v>296</v>
      </c>
      <c r="D181" s="150" t="s">
        <v>297</v>
      </c>
      <c r="E181" s="138">
        <v>99.891272727272735</v>
      </c>
      <c r="F181" s="37"/>
      <c r="G181" s="144">
        <f t="shared" ref="G181:G186" si="37">E181*F181</f>
        <v>0</v>
      </c>
      <c r="H181" s="79">
        <v>5</v>
      </c>
      <c r="I181" s="80">
        <f t="shared" ref="I181:I186" si="38" xml:space="preserve"> $F181* $H181/60</f>
        <v>0</v>
      </c>
    </row>
    <row r="182" spans="1:17" ht="20.100000000000001" customHeight="1" x14ac:dyDescent="0.25">
      <c r="A182" s="23">
        <f t="shared" si="30"/>
        <v>1</v>
      </c>
      <c r="B182" s="176"/>
      <c r="C182" s="78" t="s">
        <v>298</v>
      </c>
      <c r="D182" s="150" t="s">
        <v>299</v>
      </c>
      <c r="E182" s="138">
        <v>154.6872727272727</v>
      </c>
      <c r="F182" s="37"/>
      <c r="G182" s="144">
        <f t="shared" si="37"/>
        <v>0</v>
      </c>
      <c r="H182" s="79">
        <v>5</v>
      </c>
      <c r="I182" s="80">
        <f t="shared" si="38"/>
        <v>0</v>
      </c>
    </row>
    <row r="183" spans="1:17" ht="20.100000000000001" customHeight="1" x14ac:dyDescent="0.25">
      <c r="A183" s="23">
        <f t="shared" si="30"/>
        <v>1</v>
      </c>
      <c r="B183" s="176"/>
      <c r="C183" s="78" t="s">
        <v>300</v>
      </c>
      <c r="D183" s="150" t="s">
        <v>301</v>
      </c>
      <c r="E183" s="138">
        <v>269.26072727272725</v>
      </c>
      <c r="F183" s="37"/>
      <c r="G183" s="144">
        <f t="shared" si="37"/>
        <v>0</v>
      </c>
      <c r="H183" s="79">
        <v>5</v>
      </c>
      <c r="I183" s="80">
        <f t="shared" si="38"/>
        <v>0</v>
      </c>
    </row>
    <row r="184" spans="1:17" ht="20.100000000000001" customHeight="1" x14ac:dyDescent="0.25">
      <c r="A184" s="23">
        <f t="shared" si="30"/>
        <v>1</v>
      </c>
      <c r="B184" s="176"/>
      <c r="C184" s="78" t="s">
        <v>302</v>
      </c>
      <c r="D184" s="150" t="s">
        <v>303</v>
      </c>
      <c r="E184" s="138">
        <v>296.30290909090905</v>
      </c>
      <c r="F184" s="37"/>
      <c r="G184" s="144">
        <f t="shared" si="37"/>
        <v>0</v>
      </c>
      <c r="H184" s="79">
        <v>5</v>
      </c>
      <c r="I184" s="80">
        <f t="shared" si="38"/>
        <v>0</v>
      </c>
    </row>
    <row r="185" spans="1:17" ht="20.100000000000001" customHeight="1" x14ac:dyDescent="0.25">
      <c r="A185" s="23">
        <f t="shared" si="30"/>
        <v>1</v>
      </c>
      <c r="B185" s="176"/>
      <c r="C185" s="78" t="s">
        <v>304</v>
      </c>
      <c r="D185" s="150" t="s">
        <v>305</v>
      </c>
      <c r="E185" s="138">
        <v>383.07528250000001</v>
      </c>
      <c r="F185" s="37"/>
      <c r="G185" s="144">
        <f t="shared" si="37"/>
        <v>0</v>
      </c>
      <c r="H185" s="79">
        <v>5</v>
      </c>
      <c r="I185" s="80">
        <f t="shared" si="38"/>
        <v>0</v>
      </c>
    </row>
    <row r="186" spans="1:17" ht="20.100000000000001" customHeight="1" x14ac:dyDescent="0.25">
      <c r="A186" s="23">
        <f t="shared" si="30"/>
        <v>1</v>
      </c>
      <c r="B186" s="176"/>
      <c r="C186" s="78" t="s">
        <v>306</v>
      </c>
      <c r="D186" s="150" t="s">
        <v>307</v>
      </c>
      <c r="E186" s="138">
        <v>728.83623999999998</v>
      </c>
      <c r="F186" s="37"/>
      <c r="G186" s="144">
        <f t="shared" si="37"/>
        <v>0</v>
      </c>
      <c r="H186" s="79">
        <v>5</v>
      </c>
      <c r="I186" s="80">
        <f t="shared" si="38"/>
        <v>0</v>
      </c>
    </row>
    <row r="187" spans="1:17" s="27" customFormat="1" ht="20.100000000000001" customHeight="1" x14ac:dyDescent="0.3">
      <c r="A187" s="23">
        <f t="shared" si="30"/>
        <v>1</v>
      </c>
      <c r="B187" s="88"/>
      <c r="C187" s="84" t="s">
        <v>308</v>
      </c>
      <c r="D187" s="151" t="s">
        <v>853</v>
      </c>
      <c r="E187" s="140"/>
      <c r="F187" s="52"/>
      <c r="G187" s="146"/>
      <c r="H187" s="86"/>
      <c r="I187" s="87"/>
      <c r="J187" s="88"/>
      <c r="K187" s="88"/>
      <c r="L187" s="88"/>
      <c r="M187" s="88"/>
      <c r="N187" s="88"/>
      <c r="O187" s="88"/>
      <c r="P187" s="88"/>
      <c r="Q187" s="88"/>
    </row>
    <row r="188" spans="1:17" ht="20.100000000000001" customHeight="1" x14ac:dyDescent="0.25">
      <c r="A188" s="23">
        <f t="shared" si="30"/>
        <v>1</v>
      </c>
      <c r="B188" s="176" t="e" vm="24">
        <v>#VALUE!</v>
      </c>
      <c r="C188" s="93" t="s">
        <v>309</v>
      </c>
      <c r="D188" s="155" t="s">
        <v>310</v>
      </c>
      <c r="E188" s="138">
        <v>69.180000000000007</v>
      </c>
      <c r="F188" s="38"/>
      <c r="G188" s="148">
        <f t="shared" ref="G188:G193" si="39">E188*F188</f>
        <v>0</v>
      </c>
      <c r="H188" s="94">
        <v>20</v>
      </c>
      <c r="I188" s="95">
        <f t="shared" ref="I188:I193" si="40" xml:space="preserve"> $F188* $H188/60</f>
        <v>0</v>
      </c>
    </row>
    <row r="189" spans="1:17" ht="20.100000000000001" customHeight="1" x14ac:dyDescent="0.25">
      <c r="A189" s="23">
        <f t="shared" si="30"/>
        <v>1</v>
      </c>
      <c r="B189" s="176"/>
      <c r="C189" s="93" t="s">
        <v>311</v>
      </c>
      <c r="D189" s="155" t="s">
        <v>312</v>
      </c>
      <c r="E189" s="138">
        <v>73.75</v>
      </c>
      <c r="F189" s="38"/>
      <c r="G189" s="148">
        <f t="shared" si="39"/>
        <v>0</v>
      </c>
      <c r="H189" s="94">
        <v>20</v>
      </c>
      <c r="I189" s="95">
        <f t="shared" si="40"/>
        <v>0</v>
      </c>
    </row>
    <row r="190" spans="1:17" ht="20.100000000000001" customHeight="1" x14ac:dyDescent="0.25">
      <c r="A190" s="23">
        <f t="shared" si="30"/>
        <v>1</v>
      </c>
      <c r="B190" s="176"/>
      <c r="C190" s="78" t="s">
        <v>313</v>
      </c>
      <c r="D190" s="150" t="s">
        <v>314</v>
      </c>
      <c r="E190" s="138">
        <v>88.954545454545453</v>
      </c>
      <c r="F190" s="37"/>
      <c r="G190" s="144">
        <f t="shared" si="39"/>
        <v>0</v>
      </c>
      <c r="H190" s="79">
        <v>20</v>
      </c>
      <c r="I190" s="80">
        <f t="shared" si="40"/>
        <v>0</v>
      </c>
    </row>
    <row r="191" spans="1:17" ht="20.100000000000001" customHeight="1" x14ac:dyDescent="0.25">
      <c r="A191" s="23">
        <f t="shared" si="30"/>
        <v>1</v>
      </c>
      <c r="B191" s="176"/>
      <c r="C191" s="78" t="s">
        <v>315</v>
      </c>
      <c r="D191" s="150" t="s">
        <v>316</v>
      </c>
      <c r="E191" s="138">
        <v>92.550181818181812</v>
      </c>
      <c r="F191" s="37"/>
      <c r="G191" s="144">
        <f t="shared" si="39"/>
        <v>0</v>
      </c>
      <c r="H191" s="79">
        <v>20</v>
      </c>
      <c r="I191" s="80">
        <f t="shared" si="40"/>
        <v>0</v>
      </c>
    </row>
    <row r="192" spans="1:17" ht="20.100000000000001" customHeight="1" x14ac:dyDescent="0.25">
      <c r="A192" s="23">
        <f t="shared" si="30"/>
        <v>1</v>
      </c>
      <c r="B192" s="176"/>
      <c r="C192" s="78" t="s">
        <v>317</v>
      </c>
      <c r="D192" s="150" t="s">
        <v>318</v>
      </c>
      <c r="E192" s="138">
        <v>140.9789090909091</v>
      </c>
      <c r="F192" s="37"/>
      <c r="G192" s="144">
        <f t="shared" si="39"/>
        <v>0</v>
      </c>
      <c r="H192" s="79">
        <v>25</v>
      </c>
      <c r="I192" s="80">
        <f t="shared" si="40"/>
        <v>0</v>
      </c>
    </row>
    <row r="193" spans="1:17" ht="20.100000000000001" customHeight="1" x14ac:dyDescent="0.25">
      <c r="A193" s="23">
        <f t="shared" si="30"/>
        <v>1</v>
      </c>
      <c r="B193" s="176"/>
      <c r="C193" s="78" t="s">
        <v>319</v>
      </c>
      <c r="D193" s="150" t="s">
        <v>320</v>
      </c>
      <c r="E193" s="138">
        <v>162.44036363636363</v>
      </c>
      <c r="F193" s="37"/>
      <c r="G193" s="144">
        <f t="shared" si="39"/>
        <v>0</v>
      </c>
      <c r="H193" s="79">
        <v>25</v>
      </c>
      <c r="I193" s="80">
        <f t="shared" si="40"/>
        <v>0</v>
      </c>
    </row>
    <row r="194" spans="1:17" s="27" customFormat="1" ht="20.100000000000001" customHeight="1" x14ac:dyDescent="0.3">
      <c r="A194" s="23">
        <f t="shared" si="30"/>
        <v>1</v>
      </c>
      <c r="B194" s="59"/>
      <c r="C194" s="84" t="s">
        <v>321</v>
      </c>
      <c r="D194" s="151" t="s">
        <v>853</v>
      </c>
      <c r="E194" s="140"/>
      <c r="F194" s="52"/>
      <c r="G194" s="146"/>
      <c r="H194" s="86"/>
      <c r="I194" s="87"/>
      <c r="J194" s="88"/>
      <c r="K194" s="88"/>
      <c r="L194" s="88"/>
      <c r="M194" s="88"/>
      <c r="N194" s="88"/>
      <c r="O194" s="88"/>
      <c r="P194" s="88"/>
      <c r="Q194" s="88"/>
    </row>
    <row r="195" spans="1:17" ht="20.100000000000001" customHeight="1" x14ac:dyDescent="0.25">
      <c r="A195" s="23">
        <f t="shared" si="30"/>
        <v>1</v>
      </c>
      <c r="B195" s="176" t="e" vm="25">
        <v>#VALUE!</v>
      </c>
      <c r="C195" s="78" t="s">
        <v>322</v>
      </c>
      <c r="D195" s="150" t="s">
        <v>323</v>
      </c>
      <c r="E195" s="138">
        <v>70.33</v>
      </c>
      <c r="F195" s="37"/>
      <c r="G195" s="144">
        <f t="shared" ref="G195:G200" si="41">E195*F195</f>
        <v>0</v>
      </c>
      <c r="H195" s="79">
        <v>20</v>
      </c>
      <c r="I195" s="80">
        <f t="shared" ref="I195:I200" si="42" xml:space="preserve"> $F195* $H195/60</f>
        <v>0</v>
      </c>
    </row>
    <row r="196" spans="1:17" ht="20.100000000000001" customHeight="1" x14ac:dyDescent="0.25">
      <c r="A196" s="23">
        <f t="shared" si="30"/>
        <v>1</v>
      </c>
      <c r="B196" s="176"/>
      <c r="C196" s="78" t="s">
        <v>324</v>
      </c>
      <c r="D196" s="150" t="s">
        <v>325</v>
      </c>
      <c r="E196" s="138">
        <v>74.81</v>
      </c>
      <c r="F196" s="37"/>
      <c r="G196" s="144">
        <f t="shared" si="41"/>
        <v>0</v>
      </c>
      <c r="H196" s="79">
        <v>20</v>
      </c>
      <c r="I196" s="80">
        <f t="shared" si="42"/>
        <v>0</v>
      </c>
    </row>
    <row r="197" spans="1:17" ht="20.100000000000001" customHeight="1" x14ac:dyDescent="0.25">
      <c r="A197" s="23">
        <f t="shared" si="30"/>
        <v>1</v>
      </c>
      <c r="B197" s="176"/>
      <c r="C197" s="78" t="s">
        <v>326</v>
      </c>
      <c r="D197" s="150" t="s">
        <v>327</v>
      </c>
      <c r="E197" s="138">
        <v>90.55</v>
      </c>
      <c r="F197" s="37"/>
      <c r="G197" s="144">
        <f t="shared" si="41"/>
        <v>0</v>
      </c>
      <c r="H197" s="79">
        <v>20</v>
      </c>
      <c r="I197" s="80">
        <f t="shared" si="42"/>
        <v>0</v>
      </c>
    </row>
    <row r="198" spans="1:17" ht="20.100000000000001" customHeight="1" x14ac:dyDescent="0.25">
      <c r="A198" s="23">
        <f t="shared" si="30"/>
        <v>1</v>
      </c>
      <c r="B198" s="176"/>
      <c r="C198" s="78" t="s">
        <v>328</v>
      </c>
      <c r="D198" s="150" t="s">
        <v>329</v>
      </c>
      <c r="E198" s="138">
        <v>93.68</v>
      </c>
      <c r="F198" s="37"/>
      <c r="G198" s="144">
        <f t="shared" si="41"/>
        <v>0</v>
      </c>
      <c r="H198" s="79">
        <v>20</v>
      </c>
      <c r="I198" s="80">
        <f t="shared" si="42"/>
        <v>0</v>
      </c>
    </row>
    <row r="199" spans="1:17" ht="20.100000000000001" customHeight="1" x14ac:dyDescent="0.25">
      <c r="A199" s="23">
        <f t="shared" si="30"/>
        <v>1</v>
      </c>
      <c r="B199" s="176"/>
      <c r="C199" s="78" t="s">
        <v>330</v>
      </c>
      <c r="D199" s="150" t="s">
        <v>331</v>
      </c>
      <c r="E199" s="138">
        <v>140.88</v>
      </c>
      <c r="F199" s="37"/>
      <c r="G199" s="144">
        <f t="shared" si="41"/>
        <v>0</v>
      </c>
      <c r="H199" s="79">
        <v>25</v>
      </c>
      <c r="I199" s="80">
        <f t="shared" si="42"/>
        <v>0</v>
      </c>
    </row>
    <row r="200" spans="1:17" ht="20.100000000000001" customHeight="1" x14ac:dyDescent="0.25">
      <c r="A200" s="23">
        <f t="shared" si="30"/>
        <v>1</v>
      </c>
      <c r="B200" s="176"/>
      <c r="C200" s="78" t="s">
        <v>332</v>
      </c>
      <c r="D200" s="150" t="s">
        <v>333</v>
      </c>
      <c r="E200" s="138">
        <v>163.63999999999999</v>
      </c>
      <c r="F200" s="37"/>
      <c r="G200" s="144">
        <f t="shared" si="41"/>
        <v>0</v>
      </c>
      <c r="H200" s="79">
        <v>25</v>
      </c>
      <c r="I200" s="80">
        <f t="shared" si="42"/>
        <v>0</v>
      </c>
    </row>
    <row r="201" spans="1:17" s="27" customFormat="1" ht="20.100000000000001" customHeight="1" x14ac:dyDescent="0.3">
      <c r="A201" s="23">
        <f t="shared" si="30"/>
        <v>1</v>
      </c>
      <c r="B201" s="59"/>
      <c r="C201" s="84" t="s">
        <v>334</v>
      </c>
      <c r="D201" s="151" t="s">
        <v>853</v>
      </c>
      <c r="E201" s="140"/>
      <c r="F201" s="52"/>
      <c r="G201" s="146"/>
      <c r="H201" s="86"/>
      <c r="I201" s="87"/>
      <c r="J201" s="88"/>
      <c r="K201" s="88"/>
      <c r="L201" s="88"/>
      <c r="M201" s="88"/>
      <c r="N201" s="88"/>
      <c r="O201" s="88"/>
      <c r="P201" s="88"/>
      <c r="Q201" s="88"/>
    </row>
    <row r="202" spans="1:17" ht="20.100000000000001" customHeight="1" x14ac:dyDescent="0.25">
      <c r="A202" s="23">
        <f t="shared" si="30"/>
        <v>1</v>
      </c>
      <c r="B202" s="176" t="e" vm="26">
        <v>#VALUE!</v>
      </c>
      <c r="C202" s="78" t="s">
        <v>335</v>
      </c>
      <c r="D202" s="150" t="s">
        <v>336</v>
      </c>
      <c r="E202" s="138">
        <v>79.14</v>
      </c>
      <c r="F202" s="37"/>
      <c r="G202" s="144">
        <f t="shared" ref="G202:G207" si="43">E202*F202</f>
        <v>0</v>
      </c>
      <c r="H202" s="79">
        <v>20</v>
      </c>
      <c r="I202" s="80">
        <f t="shared" ref="I202:I207" si="44" xml:space="preserve"> $F202* $H202/60</f>
        <v>0</v>
      </c>
    </row>
    <row r="203" spans="1:17" ht="20.100000000000001" customHeight="1" x14ac:dyDescent="0.25">
      <c r="A203" s="23">
        <f t="shared" si="30"/>
        <v>1</v>
      </c>
      <c r="B203" s="176"/>
      <c r="C203" s="78" t="s">
        <v>337</v>
      </c>
      <c r="D203" s="150" t="s">
        <v>338</v>
      </c>
      <c r="E203" s="138">
        <v>82.89</v>
      </c>
      <c r="F203" s="37"/>
      <c r="G203" s="144">
        <f t="shared" si="43"/>
        <v>0</v>
      </c>
      <c r="H203" s="79">
        <v>20</v>
      </c>
      <c r="I203" s="80">
        <f t="shared" si="44"/>
        <v>0</v>
      </c>
    </row>
    <row r="204" spans="1:17" ht="20.100000000000001" customHeight="1" x14ac:dyDescent="0.25">
      <c r="A204" s="23">
        <f t="shared" ref="A204:A267" si="45">IF(IFERROR(F204*1,0)&gt;0,A203+1,A203)</f>
        <v>1</v>
      </c>
      <c r="B204" s="176"/>
      <c r="C204" s="78" t="s">
        <v>339</v>
      </c>
      <c r="D204" s="150" t="s">
        <v>340</v>
      </c>
      <c r="E204" s="138">
        <v>98.84</v>
      </c>
      <c r="F204" s="37"/>
      <c r="G204" s="144">
        <f t="shared" si="43"/>
        <v>0</v>
      </c>
      <c r="H204" s="79">
        <v>20</v>
      </c>
      <c r="I204" s="80">
        <f t="shared" si="44"/>
        <v>0</v>
      </c>
    </row>
    <row r="205" spans="1:17" ht="20.100000000000001" customHeight="1" x14ac:dyDescent="0.25">
      <c r="A205" s="23">
        <f t="shared" si="45"/>
        <v>1</v>
      </c>
      <c r="B205" s="176"/>
      <c r="C205" s="78" t="s">
        <v>341</v>
      </c>
      <c r="D205" s="150" t="s">
        <v>342</v>
      </c>
      <c r="E205" s="138">
        <v>100.50785062500002</v>
      </c>
      <c r="F205" s="37"/>
      <c r="G205" s="144">
        <f t="shared" si="43"/>
        <v>0</v>
      </c>
      <c r="H205" s="79">
        <v>20</v>
      </c>
      <c r="I205" s="80">
        <f t="shared" si="44"/>
        <v>0</v>
      </c>
    </row>
    <row r="206" spans="1:17" ht="20.100000000000001" customHeight="1" x14ac:dyDescent="0.25">
      <c r="A206" s="23">
        <f t="shared" si="45"/>
        <v>1</v>
      </c>
      <c r="B206" s="176"/>
      <c r="C206" s="78" t="s">
        <v>343</v>
      </c>
      <c r="D206" s="150" t="s">
        <v>344</v>
      </c>
      <c r="E206" s="138">
        <v>146.54545454545453</v>
      </c>
      <c r="F206" s="37"/>
      <c r="G206" s="144">
        <f t="shared" si="43"/>
        <v>0</v>
      </c>
      <c r="H206" s="79">
        <v>25</v>
      </c>
      <c r="I206" s="80">
        <f t="shared" si="44"/>
        <v>0</v>
      </c>
    </row>
    <row r="207" spans="1:17" ht="20.100000000000001" customHeight="1" x14ac:dyDescent="0.25">
      <c r="A207" s="23">
        <f t="shared" si="45"/>
        <v>1</v>
      </c>
      <c r="B207" s="176"/>
      <c r="C207" s="78" t="s">
        <v>345</v>
      </c>
      <c r="D207" s="150" t="s">
        <v>346</v>
      </c>
      <c r="E207" s="138">
        <v>181.91</v>
      </c>
      <c r="F207" s="37"/>
      <c r="G207" s="144">
        <f t="shared" si="43"/>
        <v>0</v>
      </c>
      <c r="H207" s="79">
        <v>25</v>
      </c>
      <c r="I207" s="80">
        <f t="shared" si="44"/>
        <v>0</v>
      </c>
    </row>
    <row r="208" spans="1:17" s="27" customFormat="1" ht="20.100000000000001" customHeight="1" x14ac:dyDescent="0.3">
      <c r="A208" s="23">
        <f t="shared" si="45"/>
        <v>1</v>
      </c>
      <c r="B208" s="59"/>
      <c r="C208" s="84" t="s">
        <v>347</v>
      </c>
      <c r="D208" s="151" t="s">
        <v>853</v>
      </c>
      <c r="E208" s="140"/>
      <c r="F208" s="52"/>
      <c r="G208" s="146"/>
      <c r="H208" s="86"/>
      <c r="I208" s="87"/>
      <c r="J208" s="88"/>
      <c r="K208" s="88"/>
      <c r="L208" s="88"/>
      <c r="M208" s="88"/>
      <c r="N208" s="88"/>
      <c r="O208" s="88"/>
      <c r="P208" s="88"/>
      <c r="Q208" s="88"/>
    </row>
    <row r="209" spans="1:17" ht="67.5" customHeight="1" x14ac:dyDescent="0.25">
      <c r="A209" s="23">
        <f t="shared" si="45"/>
        <v>1</v>
      </c>
      <c r="B209" s="68" t="e" vm="27">
        <v>#VALUE!</v>
      </c>
      <c r="C209" s="78" t="s">
        <v>348</v>
      </c>
      <c r="D209" s="150" t="s">
        <v>1248</v>
      </c>
      <c r="E209" s="29">
        <v>5.81</v>
      </c>
      <c r="F209" s="37"/>
      <c r="G209" s="144">
        <f>E209*F209</f>
        <v>0</v>
      </c>
      <c r="H209" s="79">
        <v>5</v>
      </c>
      <c r="I209" s="80">
        <f xml:space="preserve"> $F209* $H209/60</f>
        <v>0</v>
      </c>
    </row>
    <row r="210" spans="1:17" s="27" customFormat="1" ht="20.100000000000001" customHeight="1" x14ac:dyDescent="0.3">
      <c r="A210" s="23">
        <f t="shared" si="45"/>
        <v>1</v>
      </c>
      <c r="B210" s="59"/>
      <c r="C210" s="84" t="s">
        <v>349</v>
      </c>
      <c r="D210" s="151" t="s">
        <v>853</v>
      </c>
      <c r="E210" s="140"/>
      <c r="F210" s="52"/>
      <c r="G210" s="146"/>
      <c r="H210" s="86"/>
      <c r="I210" s="87"/>
      <c r="J210" s="88"/>
      <c r="K210" s="88"/>
      <c r="L210" s="88"/>
      <c r="M210" s="88"/>
      <c r="N210" s="88"/>
      <c r="O210" s="88"/>
      <c r="P210" s="88"/>
      <c r="Q210" s="88"/>
    </row>
    <row r="211" spans="1:17" ht="20.100000000000001" customHeight="1" x14ac:dyDescent="0.25">
      <c r="A211" s="23">
        <f t="shared" si="45"/>
        <v>1</v>
      </c>
      <c r="B211" s="177" t="e" vm="28">
        <v>#VALUE!</v>
      </c>
      <c r="C211" s="93" t="s">
        <v>350</v>
      </c>
      <c r="D211" s="155" t="s">
        <v>351</v>
      </c>
      <c r="E211" s="138">
        <v>50.00181818181818</v>
      </c>
      <c r="F211" s="38"/>
      <c r="G211" s="148">
        <f t="shared" ref="G211:G216" si="46">E211*F211</f>
        <v>0</v>
      </c>
      <c r="H211" s="94">
        <v>5</v>
      </c>
      <c r="I211" s="95">
        <f t="shared" ref="I211:I216" si="47" xml:space="preserve"> $F211* $H211/60</f>
        <v>0</v>
      </c>
    </row>
    <row r="212" spans="1:17" ht="20.100000000000001" customHeight="1" x14ac:dyDescent="0.25">
      <c r="A212" s="23">
        <f>IF(IFERROR(F212*1,0)&gt;0,A211+1,A211)</f>
        <v>1</v>
      </c>
      <c r="B212" s="177"/>
      <c r="C212" s="93" t="s">
        <v>352</v>
      </c>
      <c r="D212" s="155" t="s">
        <v>353</v>
      </c>
      <c r="E212" s="138">
        <v>66.856363636363639</v>
      </c>
      <c r="F212" s="38"/>
      <c r="G212" s="148">
        <f t="shared" si="46"/>
        <v>0</v>
      </c>
      <c r="H212" s="94">
        <v>5</v>
      </c>
      <c r="I212" s="95">
        <f t="shared" si="47"/>
        <v>0</v>
      </c>
    </row>
    <row r="213" spans="1:17" ht="20.100000000000001" customHeight="1" x14ac:dyDescent="0.25">
      <c r="A213" s="23">
        <f>IF(IFERROR(F213*1,0)&gt;0,A212+1,A212)</f>
        <v>1</v>
      </c>
      <c r="B213" s="177"/>
      <c r="C213" s="93" t="s">
        <v>354</v>
      </c>
      <c r="D213" s="155" t="s">
        <v>355</v>
      </c>
      <c r="E213" s="138">
        <v>105.02254545454545</v>
      </c>
      <c r="F213" s="38"/>
      <c r="G213" s="148">
        <f t="shared" si="46"/>
        <v>0</v>
      </c>
      <c r="H213" s="94">
        <v>5</v>
      </c>
      <c r="I213" s="95">
        <f t="shared" si="47"/>
        <v>0</v>
      </c>
    </row>
    <row r="214" spans="1:17" ht="20.100000000000001" customHeight="1" x14ac:dyDescent="0.25">
      <c r="A214" s="23">
        <f t="shared" si="45"/>
        <v>1</v>
      </c>
      <c r="B214" s="177"/>
      <c r="C214" s="93" t="s">
        <v>356</v>
      </c>
      <c r="D214" s="155" t="s">
        <v>357</v>
      </c>
      <c r="E214" s="138">
        <v>205.96254545454548</v>
      </c>
      <c r="F214" s="38"/>
      <c r="G214" s="148">
        <f t="shared" si="46"/>
        <v>0</v>
      </c>
      <c r="H214" s="94">
        <v>5</v>
      </c>
      <c r="I214" s="95">
        <f t="shared" si="47"/>
        <v>0</v>
      </c>
    </row>
    <row r="215" spans="1:17" ht="20.100000000000001" customHeight="1" x14ac:dyDescent="0.25">
      <c r="A215" s="23">
        <f t="shared" si="45"/>
        <v>1</v>
      </c>
      <c r="B215" s="177"/>
      <c r="C215" s="93" t="s">
        <v>358</v>
      </c>
      <c r="D215" s="155" t="s">
        <v>359</v>
      </c>
      <c r="E215" s="138">
        <v>295.62872727272725</v>
      </c>
      <c r="F215" s="38"/>
      <c r="G215" s="148">
        <f t="shared" si="46"/>
        <v>0</v>
      </c>
      <c r="H215" s="94">
        <v>5</v>
      </c>
      <c r="I215" s="95">
        <f t="shared" si="47"/>
        <v>0</v>
      </c>
    </row>
    <row r="216" spans="1:17" ht="20.100000000000001" customHeight="1" x14ac:dyDescent="0.25">
      <c r="A216" s="23">
        <f t="shared" si="45"/>
        <v>1</v>
      </c>
      <c r="B216" s="177"/>
      <c r="C216" s="93" t="s">
        <v>360</v>
      </c>
      <c r="D216" s="155" t="s">
        <v>361</v>
      </c>
      <c r="E216" s="138">
        <v>610.67963156025019</v>
      </c>
      <c r="F216" s="38"/>
      <c r="G216" s="148">
        <f t="shared" si="46"/>
        <v>0</v>
      </c>
      <c r="H216" s="94">
        <v>5</v>
      </c>
      <c r="I216" s="95">
        <f t="shared" si="47"/>
        <v>0</v>
      </c>
    </row>
    <row r="217" spans="1:17" s="27" customFormat="1" ht="20.100000000000001" customHeight="1" x14ac:dyDescent="0.3">
      <c r="A217" s="23">
        <f t="shared" si="45"/>
        <v>1</v>
      </c>
      <c r="B217" s="59"/>
      <c r="C217" s="84" t="s">
        <v>362</v>
      </c>
      <c r="D217" s="151" t="s">
        <v>853</v>
      </c>
      <c r="E217" s="140"/>
      <c r="F217" s="52"/>
      <c r="G217" s="146"/>
      <c r="H217" s="86"/>
      <c r="I217" s="87"/>
      <c r="J217" s="88"/>
      <c r="K217" s="88"/>
      <c r="L217" s="88"/>
      <c r="M217" s="88"/>
      <c r="N217" s="88"/>
      <c r="O217" s="88"/>
      <c r="P217" s="88"/>
      <c r="Q217" s="88"/>
    </row>
    <row r="218" spans="1:17" ht="30" customHeight="1" x14ac:dyDescent="0.25">
      <c r="A218" s="23">
        <f t="shared" si="45"/>
        <v>1</v>
      </c>
      <c r="B218" s="176" t="e" vm="29">
        <v>#VALUE!</v>
      </c>
      <c r="C218" s="93" t="s">
        <v>363</v>
      </c>
      <c r="D218" s="155" t="s">
        <v>364</v>
      </c>
      <c r="E218" s="47">
        <v>31.942442499999999</v>
      </c>
      <c r="F218" s="39"/>
      <c r="G218" s="148">
        <f>E218*F218</f>
        <v>0</v>
      </c>
      <c r="H218" s="94">
        <v>5</v>
      </c>
      <c r="I218" s="95">
        <f xml:space="preserve"> $F218* $H218/60</f>
        <v>0</v>
      </c>
    </row>
    <row r="219" spans="1:17" ht="30" customHeight="1" x14ac:dyDescent="0.25">
      <c r="A219" s="23">
        <f t="shared" si="45"/>
        <v>1</v>
      </c>
      <c r="B219" s="176"/>
      <c r="C219" s="93" t="s">
        <v>365</v>
      </c>
      <c r="D219" s="155" t="s">
        <v>366</v>
      </c>
      <c r="E219" s="47">
        <v>35.082625</v>
      </c>
      <c r="F219" s="39"/>
      <c r="G219" s="148">
        <f>E219*F219</f>
        <v>0</v>
      </c>
      <c r="H219" s="94">
        <v>5</v>
      </c>
      <c r="I219" s="95">
        <f xml:space="preserve"> $F219* $H219/60</f>
        <v>0</v>
      </c>
    </row>
    <row r="220" spans="1:17" ht="30" customHeight="1" x14ac:dyDescent="0.25">
      <c r="A220" s="23">
        <f t="shared" si="45"/>
        <v>1</v>
      </c>
      <c r="B220" s="176"/>
      <c r="C220" s="93" t="s">
        <v>367</v>
      </c>
      <c r="D220" s="155" t="s">
        <v>368</v>
      </c>
      <c r="E220" s="47">
        <v>35.082625</v>
      </c>
      <c r="F220" s="39"/>
      <c r="G220" s="148">
        <f>E220*F220</f>
        <v>0</v>
      </c>
      <c r="H220" s="94">
        <v>5</v>
      </c>
      <c r="I220" s="95">
        <f xml:space="preserve"> $F220* $H220/60</f>
        <v>0</v>
      </c>
    </row>
    <row r="221" spans="1:17" s="27" customFormat="1" ht="20.100000000000001" customHeight="1" x14ac:dyDescent="0.3">
      <c r="A221" s="23">
        <f t="shared" si="45"/>
        <v>1</v>
      </c>
      <c r="B221" s="59"/>
      <c r="C221" s="84" t="s">
        <v>369</v>
      </c>
      <c r="D221" s="151" t="s">
        <v>853</v>
      </c>
      <c r="E221" s="140"/>
      <c r="F221" s="52"/>
      <c r="G221" s="146"/>
      <c r="H221" s="86"/>
      <c r="I221" s="87"/>
      <c r="J221" s="88"/>
      <c r="K221" s="88"/>
      <c r="L221" s="88"/>
      <c r="M221" s="88"/>
      <c r="N221" s="88"/>
      <c r="O221" s="88"/>
      <c r="P221" s="88"/>
      <c r="Q221" s="88"/>
    </row>
    <row r="222" spans="1:17" ht="30" customHeight="1" x14ac:dyDescent="0.25">
      <c r="A222" s="23">
        <f t="shared" si="45"/>
        <v>1</v>
      </c>
      <c r="B222" s="176" t="e" vm="30">
        <v>#VALUE!</v>
      </c>
      <c r="C222" s="78" t="s">
        <v>370</v>
      </c>
      <c r="D222" s="150" t="s">
        <v>371</v>
      </c>
      <c r="E222" s="29">
        <v>132.80133333333336</v>
      </c>
      <c r="F222" s="37"/>
      <c r="G222" s="144">
        <f>E222*F222</f>
        <v>0</v>
      </c>
      <c r="H222" s="79">
        <v>5</v>
      </c>
      <c r="I222" s="80">
        <f xml:space="preserve"> $F222* $H222/60</f>
        <v>0</v>
      </c>
    </row>
    <row r="223" spans="1:17" ht="30" customHeight="1" x14ac:dyDescent="0.25">
      <c r="A223" s="23">
        <f t="shared" si="45"/>
        <v>1</v>
      </c>
      <c r="B223" s="176"/>
      <c r="C223" s="78" t="s">
        <v>372</v>
      </c>
      <c r="D223" s="150" t="s">
        <v>373</v>
      </c>
      <c r="E223" s="29">
        <v>140.9864</v>
      </c>
      <c r="F223" s="37"/>
      <c r="G223" s="144">
        <f>E223*F223</f>
        <v>0</v>
      </c>
      <c r="H223" s="79">
        <v>5</v>
      </c>
      <c r="I223" s="80">
        <f xml:space="preserve"> $F223* $H223/60</f>
        <v>0</v>
      </c>
    </row>
    <row r="224" spans="1:17" ht="30" customHeight="1" x14ac:dyDescent="0.25">
      <c r="A224" s="23">
        <f t="shared" si="45"/>
        <v>1</v>
      </c>
      <c r="B224" s="176"/>
      <c r="C224" s="78" t="s">
        <v>374</v>
      </c>
      <c r="D224" s="150" t="s">
        <v>375</v>
      </c>
      <c r="E224" s="29">
        <v>193.66909749999999</v>
      </c>
      <c r="F224" s="37"/>
      <c r="G224" s="144">
        <f>E224*F224</f>
        <v>0</v>
      </c>
      <c r="H224" s="79">
        <v>5</v>
      </c>
      <c r="I224" s="80">
        <f xml:space="preserve"> $F224* $H224/60</f>
        <v>0</v>
      </c>
    </row>
    <row r="225" spans="1:17" s="27" customFormat="1" ht="20.100000000000001" customHeight="1" x14ac:dyDescent="0.3">
      <c r="A225" s="23">
        <f t="shared" si="45"/>
        <v>1</v>
      </c>
      <c r="B225" s="59"/>
      <c r="C225" s="84" t="s">
        <v>376</v>
      </c>
      <c r="D225" s="151" t="s">
        <v>853</v>
      </c>
      <c r="E225" s="140"/>
      <c r="F225" s="52"/>
      <c r="G225" s="146"/>
      <c r="H225" s="79"/>
      <c r="I225" s="87"/>
      <c r="J225" s="88"/>
      <c r="K225" s="88"/>
      <c r="L225" s="88"/>
      <c r="M225" s="88"/>
      <c r="N225" s="88"/>
      <c r="O225" s="88"/>
      <c r="P225" s="88"/>
      <c r="Q225" s="88"/>
    </row>
    <row r="226" spans="1:17" ht="39.9" customHeight="1" x14ac:dyDescent="0.25">
      <c r="A226" s="23">
        <f t="shared" si="45"/>
        <v>1</v>
      </c>
      <c r="B226" s="176" t="e" vm="31">
        <v>#VALUE!</v>
      </c>
      <c r="C226" s="78" t="s">
        <v>377</v>
      </c>
      <c r="D226" s="150" t="s">
        <v>949</v>
      </c>
      <c r="E226" s="29">
        <v>12.943752499999999</v>
      </c>
      <c r="F226" s="37"/>
      <c r="G226" s="144">
        <f>E226*F226</f>
        <v>0</v>
      </c>
      <c r="H226" s="79">
        <v>5</v>
      </c>
      <c r="I226" s="80">
        <f xml:space="preserve"> $F226* $H226/60</f>
        <v>0</v>
      </c>
    </row>
    <row r="227" spans="1:17" ht="39.9" customHeight="1" x14ac:dyDescent="0.25">
      <c r="A227" s="23">
        <f t="shared" si="45"/>
        <v>1</v>
      </c>
      <c r="B227" s="176"/>
      <c r="C227" s="78" t="s">
        <v>378</v>
      </c>
      <c r="D227" s="150" t="s">
        <v>951</v>
      </c>
      <c r="E227" s="29">
        <v>16.121559999999999</v>
      </c>
      <c r="F227" s="37"/>
      <c r="G227" s="144">
        <f>E227*F227</f>
        <v>0</v>
      </c>
      <c r="H227" s="79">
        <v>5</v>
      </c>
      <c r="I227" s="80">
        <f xml:space="preserve"> $F227* $H227/60</f>
        <v>0</v>
      </c>
    </row>
    <row r="228" spans="1:17" s="27" customFormat="1" ht="20.100000000000001" customHeight="1" x14ac:dyDescent="0.3">
      <c r="A228" s="23">
        <f t="shared" si="45"/>
        <v>1</v>
      </c>
      <c r="B228" s="88"/>
      <c r="C228" s="84" t="s">
        <v>379</v>
      </c>
      <c r="D228" s="151" t="s">
        <v>853</v>
      </c>
      <c r="E228" s="140"/>
      <c r="F228" s="52"/>
      <c r="G228" s="146"/>
      <c r="H228" s="86"/>
      <c r="I228" s="87"/>
      <c r="J228" s="88"/>
      <c r="K228" s="88"/>
      <c r="L228" s="88"/>
      <c r="M228" s="88"/>
      <c r="N228" s="88"/>
      <c r="O228" s="88"/>
      <c r="P228" s="88"/>
      <c r="Q228" s="88"/>
    </row>
    <row r="229" spans="1:17" ht="20.100000000000001" customHeight="1" x14ac:dyDescent="0.25">
      <c r="A229" s="23">
        <f t="shared" si="45"/>
        <v>1</v>
      </c>
      <c r="B229" s="176" t="e" vm="32">
        <v>#VALUE!</v>
      </c>
      <c r="C229" s="78" t="s">
        <v>380</v>
      </c>
      <c r="D229" s="150" t="s">
        <v>381</v>
      </c>
      <c r="E229" s="138">
        <v>32.726988250000005</v>
      </c>
      <c r="F229" s="37"/>
      <c r="G229" s="144">
        <f t="shared" ref="G229:G234" si="48">E229*F229</f>
        <v>0</v>
      </c>
      <c r="H229" s="79">
        <v>5</v>
      </c>
      <c r="I229" s="80">
        <f t="shared" ref="I229:I234" si="49" xml:space="preserve"> $F229* $H229/60</f>
        <v>0</v>
      </c>
    </row>
    <row r="230" spans="1:17" ht="20.100000000000001" customHeight="1" x14ac:dyDescent="0.25">
      <c r="A230" s="23">
        <f t="shared" si="45"/>
        <v>1</v>
      </c>
      <c r="B230" s="176"/>
      <c r="C230" s="78" t="s">
        <v>382</v>
      </c>
      <c r="D230" s="150" t="s">
        <v>383</v>
      </c>
      <c r="E230" s="138">
        <v>44.727272727272727</v>
      </c>
      <c r="F230" s="37"/>
      <c r="G230" s="144">
        <f t="shared" si="48"/>
        <v>0</v>
      </c>
      <c r="H230" s="79">
        <v>5</v>
      </c>
      <c r="I230" s="80">
        <f t="shared" si="49"/>
        <v>0</v>
      </c>
    </row>
    <row r="231" spans="1:17" ht="20.100000000000001" customHeight="1" x14ac:dyDescent="0.25">
      <c r="A231" s="23">
        <f t="shared" si="45"/>
        <v>1</v>
      </c>
      <c r="B231" s="176"/>
      <c r="C231" s="78" t="s">
        <v>384</v>
      </c>
      <c r="D231" s="150" t="s">
        <v>385</v>
      </c>
      <c r="E231" s="138">
        <v>45.7</v>
      </c>
      <c r="F231" s="37"/>
      <c r="G231" s="144">
        <f t="shared" si="48"/>
        <v>0</v>
      </c>
      <c r="H231" s="79">
        <v>5</v>
      </c>
      <c r="I231" s="80">
        <f t="shared" si="49"/>
        <v>0</v>
      </c>
    </row>
    <row r="232" spans="1:17" ht="20.100000000000001" customHeight="1" x14ac:dyDescent="0.25">
      <c r="A232" s="23">
        <f t="shared" si="45"/>
        <v>1</v>
      </c>
      <c r="B232" s="176"/>
      <c r="C232" s="78" t="s">
        <v>386</v>
      </c>
      <c r="D232" s="150" t="s">
        <v>387</v>
      </c>
      <c r="E232" s="138">
        <v>46.75806025</v>
      </c>
      <c r="F232" s="37"/>
      <c r="G232" s="144">
        <f t="shared" si="48"/>
        <v>0</v>
      </c>
      <c r="H232" s="79">
        <v>5</v>
      </c>
      <c r="I232" s="80">
        <f t="shared" si="49"/>
        <v>0</v>
      </c>
    </row>
    <row r="233" spans="1:17" ht="20.100000000000001" customHeight="1" x14ac:dyDescent="0.25">
      <c r="A233" s="23">
        <f t="shared" si="45"/>
        <v>1</v>
      </c>
      <c r="B233" s="176"/>
      <c r="C233" s="78" t="s">
        <v>388</v>
      </c>
      <c r="D233" s="150" t="s">
        <v>389</v>
      </c>
      <c r="E233" s="138">
        <v>49.559402749999997</v>
      </c>
      <c r="F233" s="37"/>
      <c r="G233" s="144">
        <f t="shared" si="48"/>
        <v>0</v>
      </c>
      <c r="H233" s="79">
        <v>5</v>
      </c>
      <c r="I233" s="80">
        <f t="shared" si="49"/>
        <v>0</v>
      </c>
    </row>
    <row r="234" spans="1:17" ht="20.100000000000001" customHeight="1" x14ac:dyDescent="0.25">
      <c r="A234" s="23">
        <f t="shared" si="45"/>
        <v>1</v>
      </c>
      <c r="B234" s="176"/>
      <c r="C234" s="78" t="s">
        <v>390</v>
      </c>
      <c r="D234" s="150" t="s">
        <v>391</v>
      </c>
      <c r="E234" s="138">
        <v>52.178049000000016</v>
      </c>
      <c r="F234" s="37"/>
      <c r="G234" s="144">
        <f t="shared" si="48"/>
        <v>0</v>
      </c>
      <c r="H234" s="79">
        <v>5</v>
      </c>
      <c r="I234" s="80">
        <f t="shared" si="49"/>
        <v>0</v>
      </c>
    </row>
    <row r="235" spans="1:17" s="27" customFormat="1" ht="20.100000000000001" customHeight="1" x14ac:dyDescent="0.3">
      <c r="A235" s="23">
        <f t="shared" si="45"/>
        <v>1</v>
      </c>
      <c r="B235" s="59"/>
      <c r="C235" s="84" t="s">
        <v>392</v>
      </c>
      <c r="D235" s="151" t="s">
        <v>853</v>
      </c>
      <c r="E235" s="140"/>
      <c r="F235" s="52"/>
      <c r="G235" s="146"/>
      <c r="H235" s="86"/>
      <c r="I235" s="87"/>
      <c r="J235" s="88"/>
      <c r="K235" s="88"/>
      <c r="L235" s="88"/>
      <c r="M235" s="88"/>
      <c r="N235" s="88"/>
      <c r="O235" s="88"/>
      <c r="P235" s="88"/>
      <c r="Q235" s="88"/>
    </row>
    <row r="236" spans="1:17" ht="60" customHeight="1" x14ac:dyDescent="0.25">
      <c r="A236" s="23">
        <f t="shared" si="45"/>
        <v>1</v>
      </c>
      <c r="B236" s="81" t="e" vm="33">
        <v>#VALUE!</v>
      </c>
      <c r="C236" s="90" t="s">
        <v>393</v>
      </c>
      <c r="D236" s="152" t="s">
        <v>394</v>
      </c>
      <c r="E236" s="45">
        <v>36.279100000000007</v>
      </c>
      <c r="F236" s="37"/>
      <c r="G236" s="147">
        <f>E236*F236</f>
        <v>0</v>
      </c>
      <c r="H236" s="91">
        <v>5</v>
      </c>
      <c r="I236" s="92">
        <f xml:space="preserve"> $F236* $H236/60</f>
        <v>0</v>
      </c>
    </row>
    <row r="237" spans="1:17" s="27" customFormat="1" ht="20.100000000000001" customHeight="1" x14ac:dyDescent="0.3">
      <c r="A237" s="23">
        <f t="shared" si="45"/>
        <v>1</v>
      </c>
      <c r="B237" s="88"/>
      <c r="C237" s="84" t="s">
        <v>395</v>
      </c>
      <c r="D237" s="151" t="s">
        <v>853</v>
      </c>
      <c r="E237" s="140"/>
      <c r="F237" s="52"/>
      <c r="G237" s="146"/>
      <c r="H237" s="86"/>
      <c r="I237" s="87"/>
      <c r="J237" s="88"/>
      <c r="K237" s="88"/>
      <c r="L237" s="88"/>
      <c r="M237" s="88"/>
      <c r="N237" s="88"/>
      <c r="O237" s="88"/>
      <c r="P237" s="88"/>
      <c r="Q237" s="88"/>
    </row>
    <row r="238" spans="1:17" ht="20.100000000000001" customHeight="1" x14ac:dyDescent="0.25">
      <c r="A238" s="23">
        <f t="shared" si="45"/>
        <v>1</v>
      </c>
      <c r="B238" s="177" t="e" vm="34">
        <v>#VALUE!</v>
      </c>
      <c r="C238" s="78" t="s">
        <v>396</v>
      </c>
      <c r="D238" s="150" t="s">
        <v>397</v>
      </c>
      <c r="E238" s="29">
        <v>3.4795062500000005</v>
      </c>
      <c r="F238" s="37"/>
      <c r="G238" s="144">
        <f>E238*F238</f>
        <v>0</v>
      </c>
      <c r="H238" s="79">
        <v>5</v>
      </c>
      <c r="I238" s="80">
        <f xml:space="preserve"> $F238* $H238/60</f>
        <v>0</v>
      </c>
    </row>
    <row r="239" spans="1:17" ht="20.100000000000001" customHeight="1" x14ac:dyDescent="0.25">
      <c r="A239" s="23">
        <f t="shared" si="45"/>
        <v>1</v>
      </c>
      <c r="B239" s="177"/>
      <c r="C239" s="78" t="s">
        <v>398</v>
      </c>
      <c r="D239" s="150" t="s">
        <v>399</v>
      </c>
      <c r="E239" s="29">
        <v>4.0109217500000005</v>
      </c>
      <c r="F239" s="37"/>
      <c r="G239" s="144">
        <f>E239*F239</f>
        <v>0</v>
      </c>
      <c r="H239" s="79">
        <v>5</v>
      </c>
      <c r="I239" s="80">
        <f xml:space="preserve"> $F239* $H239/60</f>
        <v>0</v>
      </c>
    </row>
    <row r="240" spans="1:17" ht="20.100000000000001" customHeight="1" x14ac:dyDescent="0.25">
      <c r="A240" s="23">
        <f t="shared" si="45"/>
        <v>1</v>
      </c>
      <c r="B240" s="177"/>
      <c r="C240" s="78" t="s">
        <v>400</v>
      </c>
      <c r="D240" s="150" t="s">
        <v>401</v>
      </c>
      <c r="E240" s="29">
        <v>4.3778515000000002</v>
      </c>
      <c r="F240" s="37"/>
      <c r="G240" s="144">
        <f>E240*F240</f>
        <v>0</v>
      </c>
      <c r="H240" s="79">
        <v>5</v>
      </c>
      <c r="I240" s="80">
        <f xml:space="preserve"> $F240* $H240/60</f>
        <v>0</v>
      </c>
    </row>
    <row r="241" spans="1:17" ht="20.100000000000001" customHeight="1" x14ac:dyDescent="0.25">
      <c r="A241" s="23">
        <f t="shared" si="45"/>
        <v>1</v>
      </c>
      <c r="B241" s="177"/>
      <c r="C241" s="78" t="s">
        <v>402</v>
      </c>
      <c r="D241" s="150" t="s">
        <v>403</v>
      </c>
      <c r="E241" s="29">
        <v>4.7447812500000008</v>
      </c>
      <c r="F241" s="37"/>
      <c r="G241" s="144">
        <f>E241*F241</f>
        <v>0</v>
      </c>
      <c r="H241" s="79">
        <v>5</v>
      </c>
      <c r="I241" s="80">
        <f xml:space="preserve"> $F241* $H241/60</f>
        <v>0</v>
      </c>
    </row>
    <row r="242" spans="1:17" ht="20.100000000000001" customHeight="1" x14ac:dyDescent="0.25">
      <c r="A242" s="23">
        <f t="shared" si="45"/>
        <v>1</v>
      </c>
      <c r="B242" s="177"/>
      <c r="C242" s="78" t="s">
        <v>404</v>
      </c>
      <c r="D242" s="150" t="s">
        <v>405</v>
      </c>
      <c r="E242" s="29">
        <v>5.1117110000000006</v>
      </c>
      <c r="F242" s="37"/>
      <c r="G242" s="144">
        <f>E242*F242</f>
        <v>0</v>
      </c>
      <c r="H242" s="79">
        <v>5</v>
      </c>
      <c r="I242" s="80">
        <f xml:space="preserve"> $F242* $H242/60</f>
        <v>0</v>
      </c>
    </row>
    <row r="243" spans="1:17" s="27" customFormat="1" ht="20.100000000000001" customHeight="1" x14ac:dyDescent="0.3">
      <c r="A243" s="23">
        <f t="shared" si="45"/>
        <v>1</v>
      </c>
      <c r="B243" s="59"/>
      <c r="C243" s="84" t="s">
        <v>406</v>
      </c>
      <c r="D243" s="151" t="s">
        <v>853</v>
      </c>
      <c r="E243" s="140"/>
      <c r="F243" s="52"/>
      <c r="G243" s="146"/>
      <c r="H243" s="86"/>
      <c r="I243" s="87"/>
      <c r="J243" s="88"/>
      <c r="K243" s="88"/>
      <c r="L243" s="88"/>
      <c r="M243" s="88"/>
      <c r="N243" s="88"/>
      <c r="O243" s="88"/>
      <c r="P243" s="88"/>
      <c r="Q243" s="88"/>
    </row>
    <row r="244" spans="1:17" ht="24.9" customHeight="1" x14ac:dyDescent="0.25">
      <c r="A244" s="23">
        <f t="shared" si="45"/>
        <v>1</v>
      </c>
      <c r="B244" s="177" t="e" vm="35">
        <v>#VALUE!</v>
      </c>
      <c r="C244" s="78" t="s">
        <v>407</v>
      </c>
      <c r="D244" s="150" t="s">
        <v>408</v>
      </c>
      <c r="E244" s="29">
        <v>188.23035000000002</v>
      </c>
      <c r="F244" s="37"/>
      <c r="G244" s="144">
        <f>E244*F244</f>
        <v>0</v>
      </c>
      <c r="H244" s="79">
        <v>60</v>
      </c>
      <c r="I244" s="80">
        <f xml:space="preserve"> $F244* $H244/60</f>
        <v>0</v>
      </c>
    </row>
    <row r="245" spans="1:17" ht="24.9" customHeight="1" x14ac:dyDescent="0.25">
      <c r="A245" s="23">
        <f t="shared" si="45"/>
        <v>1</v>
      </c>
      <c r="B245" s="177"/>
      <c r="C245" s="78" t="s">
        <v>409</v>
      </c>
      <c r="D245" s="150" t="s">
        <v>410</v>
      </c>
      <c r="E245" s="29">
        <v>188.23035000000004</v>
      </c>
      <c r="F245" s="37"/>
      <c r="G245" s="144">
        <f>E245*F245</f>
        <v>0</v>
      </c>
      <c r="H245" s="79">
        <v>50</v>
      </c>
      <c r="I245" s="80">
        <f xml:space="preserve"> $F245* $H245/60</f>
        <v>0</v>
      </c>
    </row>
    <row r="246" spans="1:17" s="27" customFormat="1" ht="20.100000000000001" customHeight="1" x14ac:dyDescent="0.3">
      <c r="A246" s="23">
        <f t="shared" si="45"/>
        <v>1</v>
      </c>
      <c r="B246" s="59"/>
      <c r="C246" s="84" t="s">
        <v>411</v>
      </c>
      <c r="D246" s="151" t="s">
        <v>853</v>
      </c>
      <c r="E246" s="140"/>
      <c r="F246" s="52"/>
      <c r="G246" s="146"/>
      <c r="H246" s="86"/>
      <c r="I246" s="87"/>
      <c r="J246" s="88"/>
      <c r="K246" s="88"/>
      <c r="L246" s="88"/>
      <c r="M246" s="88"/>
      <c r="N246" s="88"/>
      <c r="O246" s="88"/>
      <c r="P246" s="88"/>
      <c r="Q246" s="88"/>
    </row>
    <row r="247" spans="1:17" ht="20.100000000000001" customHeight="1" x14ac:dyDescent="0.25">
      <c r="A247" s="23">
        <f t="shared" si="45"/>
        <v>1</v>
      </c>
      <c r="B247" s="176" t="e" vm="36">
        <v>#VALUE!</v>
      </c>
      <c r="C247" s="78" t="s">
        <v>412</v>
      </c>
      <c r="D247" s="150" t="s">
        <v>1237</v>
      </c>
      <c r="E247" s="29">
        <v>4.3397749999999995</v>
      </c>
      <c r="F247" s="37"/>
      <c r="G247" s="144">
        <f t="shared" ref="G247:G252" si="50">E247*F247</f>
        <v>0</v>
      </c>
      <c r="H247" s="79">
        <v>5</v>
      </c>
      <c r="I247" s="80">
        <f t="shared" ref="I247:I252" si="51" xml:space="preserve"> $F247* $H247/60</f>
        <v>0</v>
      </c>
    </row>
    <row r="248" spans="1:17" ht="20.100000000000001" customHeight="1" x14ac:dyDescent="0.25">
      <c r="A248" s="23">
        <f t="shared" si="45"/>
        <v>1</v>
      </c>
      <c r="B248" s="176"/>
      <c r="C248" s="78" t="s">
        <v>413</v>
      </c>
      <c r="D248" s="150" t="s">
        <v>1238</v>
      </c>
      <c r="E248" s="29">
        <v>5.1438749999999995</v>
      </c>
      <c r="F248" s="37"/>
      <c r="G248" s="144">
        <f t="shared" si="50"/>
        <v>0</v>
      </c>
      <c r="H248" s="79">
        <v>5</v>
      </c>
      <c r="I248" s="80">
        <f t="shared" si="51"/>
        <v>0</v>
      </c>
    </row>
    <row r="249" spans="1:17" ht="20.100000000000001" customHeight="1" x14ac:dyDescent="0.25">
      <c r="A249" s="23">
        <f t="shared" si="45"/>
        <v>1</v>
      </c>
      <c r="B249" s="176"/>
      <c r="C249" s="78" t="s">
        <v>414</v>
      </c>
      <c r="D249" s="150" t="s">
        <v>1239</v>
      </c>
      <c r="E249" s="29">
        <v>6.1253500000000001</v>
      </c>
      <c r="F249" s="37"/>
      <c r="G249" s="144">
        <f t="shared" si="50"/>
        <v>0</v>
      </c>
      <c r="H249" s="79">
        <v>5</v>
      </c>
      <c r="I249" s="80">
        <f t="shared" si="51"/>
        <v>0</v>
      </c>
    </row>
    <row r="250" spans="1:17" ht="20.100000000000001" customHeight="1" x14ac:dyDescent="0.25">
      <c r="A250" s="23">
        <f t="shared" si="45"/>
        <v>1</v>
      </c>
      <c r="B250" s="176"/>
      <c r="C250" s="78" t="s">
        <v>415</v>
      </c>
      <c r="D250" s="150" t="s">
        <v>1240</v>
      </c>
      <c r="E250" s="29">
        <v>7.0004</v>
      </c>
      <c r="F250" s="37"/>
      <c r="G250" s="144">
        <f t="shared" si="50"/>
        <v>0</v>
      </c>
      <c r="H250" s="79">
        <v>5</v>
      </c>
      <c r="I250" s="80">
        <f t="shared" si="51"/>
        <v>0</v>
      </c>
    </row>
    <row r="251" spans="1:17" ht="20.100000000000001" customHeight="1" x14ac:dyDescent="0.25">
      <c r="A251" s="23">
        <f t="shared" si="45"/>
        <v>1</v>
      </c>
      <c r="B251" s="176"/>
      <c r="C251" s="78" t="s">
        <v>416</v>
      </c>
      <c r="D251" s="150" t="s">
        <v>1241</v>
      </c>
      <c r="E251" s="29">
        <v>7.4142749999999999</v>
      </c>
      <c r="F251" s="37"/>
      <c r="G251" s="144">
        <f t="shared" si="50"/>
        <v>0</v>
      </c>
      <c r="H251" s="79">
        <v>5</v>
      </c>
      <c r="I251" s="80">
        <f t="shared" si="51"/>
        <v>0</v>
      </c>
    </row>
    <row r="252" spans="1:17" ht="20.100000000000001" customHeight="1" x14ac:dyDescent="0.25">
      <c r="A252" s="23">
        <f t="shared" si="45"/>
        <v>1</v>
      </c>
      <c r="B252" s="176"/>
      <c r="C252" s="78" t="s">
        <v>417</v>
      </c>
      <c r="D252" s="150" t="s">
        <v>1242</v>
      </c>
      <c r="E252" s="29">
        <v>8.1237750000000002</v>
      </c>
      <c r="F252" s="37"/>
      <c r="G252" s="144">
        <f t="shared" si="50"/>
        <v>0</v>
      </c>
      <c r="H252" s="79">
        <v>5</v>
      </c>
      <c r="I252" s="80">
        <f t="shared" si="51"/>
        <v>0</v>
      </c>
    </row>
    <row r="253" spans="1:17" s="27" customFormat="1" ht="20.100000000000001" customHeight="1" x14ac:dyDescent="0.3">
      <c r="A253" s="23">
        <f t="shared" si="45"/>
        <v>1</v>
      </c>
      <c r="B253" s="88"/>
      <c r="C253" s="84" t="s">
        <v>418</v>
      </c>
      <c r="D253" s="151" t="s">
        <v>853</v>
      </c>
      <c r="E253" s="140"/>
      <c r="F253" s="52"/>
      <c r="G253" s="146"/>
      <c r="H253" s="86"/>
      <c r="I253" s="87"/>
      <c r="J253" s="88"/>
      <c r="K253" s="88"/>
      <c r="L253" s="88"/>
      <c r="M253" s="88"/>
      <c r="N253" s="88"/>
      <c r="O253" s="88"/>
      <c r="P253" s="88"/>
      <c r="Q253" s="88"/>
    </row>
    <row r="254" spans="1:17" ht="20.100000000000001" customHeight="1" x14ac:dyDescent="0.25">
      <c r="A254" s="23">
        <f t="shared" si="45"/>
        <v>1</v>
      </c>
      <c r="B254" s="176" t="e" vm="37">
        <v>#VALUE!</v>
      </c>
      <c r="C254" s="78" t="s">
        <v>419</v>
      </c>
      <c r="D254" s="150" t="s">
        <v>420</v>
      </c>
      <c r="E254" s="29">
        <v>28</v>
      </c>
      <c r="F254" s="37"/>
      <c r="G254" s="144">
        <f t="shared" ref="G254:G267" si="52">E254*F254</f>
        <v>0</v>
      </c>
      <c r="H254" s="79">
        <v>5</v>
      </c>
      <c r="I254" s="80">
        <f t="shared" ref="I254:I267" si="53" xml:space="preserve"> $F254* $H254/60</f>
        <v>0</v>
      </c>
    </row>
    <row r="255" spans="1:17" ht="20.100000000000001" customHeight="1" x14ac:dyDescent="0.25">
      <c r="A255" s="23">
        <f t="shared" si="45"/>
        <v>1</v>
      </c>
      <c r="B255" s="176"/>
      <c r="C255" s="78" t="s">
        <v>421</v>
      </c>
      <c r="D255" s="150" t="s">
        <v>422</v>
      </c>
      <c r="E255" s="29">
        <v>28.763636363636362</v>
      </c>
      <c r="F255" s="37"/>
      <c r="G255" s="144">
        <f t="shared" si="52"/>
        <v>0</v>
      </c>
      <c r="H255" s="79">
        <v>5</v>
      </c>
      <c r="I255" s="80">
        <f t="shared" si="53"/>
        <v>0</v>
      </c>
    </row>
    <row r="256" spans="1:17" ht="20.100000000000001" customHeight="1" x14ac:dyDescent="0.25">
      <c r="A256" s="23">
        <f t="shared" si="45"/>
        <v>1</v>
      </c>
      <c r="B256" s="176" t="e" vm="38">
        <v>#VALUE!</v>
      </c>
      <c r="C256" s="78" t="s">
        <v>423</v>
      </c>
      <c r="D256" s="150" t="s">
        <v>424</v>
      </c>
      <c r="E256" s="29">
        <v>28.763636363636362</v>
      </c>
      <c r="F256" s="37"/>
      <c r="G256" s="144">
        <f t="shared" si="52"/>
        <v>0</v>
      </c>
      <c r="H256" s="79">
        <v>5</v>
      </c>
      <c r="I256" s="80">
        <f t="shared" si="53"/>
        <v>0</v>
      </c>
    </row>
    <row r="257" spans="1:17" ht="20.100000000000001" customHeight="1" x14ac:dyDescent="0.25">
      <c r="A257" s="23">
        <f t="shared" si="45"/>
        <v>1</v>
      </c>
      <c r="B257" s="176"/>
      <c r="C257" s="78" t="s">
        <v>425</v>
      </c>
      <c r="D257" s="150" t="s">
        <v>426</v>
      </c>
      <c r="E257" s="29">
        <v>28.76</v>
      </c>
      <c r="F257" s="37"/>
      <c r="G257" s="144">
        <f t="shared" si="52"/>
        <v>0</v>
      </c>
      <c r="H257" s="79">
        <v>5</v>
      </c>
      <c r="I257" s="80">
        <f t="shared" si="53"/>
        <v>0</v>
      </c>
    </row>
    <row r="258" spans="1:17" ht="20.100000000000001" customHeight="1" x14ac:dyDescent="0.25">
      <c r="A258" s="23">
        <f t="shared" si="45"/>
        <v>1</v>
      </c>
      <c r="B258" s="176" t="e" vm="39">
        <v>#VALUE!</v>
      </c>
      <c r="C258" s="78" t="s">
        <v>427</v>
      </c>
      <c r="D258" s="150" t="s">
        <v>428</v>
      </c>
      <c r="E258" s="29">
        <v>29.490909090909085</v>
      </c>
      <c r="F258" s="37"/>
      <c r="G258" s="144">
        <f t="shared" si="52"/>
        <v>0</v>
      </c>
      <c r="H258" s="79">
        <v>5</v>
      </c>
      <c r="I258" s="80">
        <f t="shared" si="53"/>
        <v>0</v>
      </c>
    </row>
    <row r="259" spans="1:17" ht="20.100000000000001" customHeight="1" x14ac:dyDescent="0.25">
      <c r="A259" s="23">
        <f t="shared" si="45"/>
        <v>1</v>
      </c>
      <c r="B259" s="176"/>
      <c r="C259" s="78" t="s">
        <v>429</v>
      </c>
      <c r="D259" s="150" t="s">
        <v>430</v>
      </c>
      <c r="E259" s="29">
        <v>29.636363636363637</v>
      </c>
      <c r="F259" s="37"/>
      <c r="G259" s="144">
        <f t="shared" si="52"/>
        <v>0</v>
      </c>
      <c r="H259" s="79">
        <v>5</v>
      </c>
      <c r="I259" s="80">
        <f t="shared" si="53"/>
        <v>0</v>
      </c>
    </row>
    <row r="260" spans="1:17" ht="30" customHeight="1" x14ac:dyDescent="0.25">
      <c r="A260" s="23">
        <f t="shared" si="45"/>
        <v>1</v>
      </c>
      <c r="B260" s="176" t="e" vm="40">
        <v>#VALUE!</v>
      </c>
      <c r="C260" s="78" t="s">
        <v>1024</v>
      </c>
      <c r="D260" s="150" t="s">
        <v>431</v>
      </c>
      <c r="E260" s="29">
        <v>78.472727272727255</v>
      </c>
      <c r="F260" s="37"/>
      <c r="G260" s="144">
        <f t="shared" si="52"/>
        <v>0</v>
      </c>
      <c r="H260" s="79">
        <v>5</v>
      </c>
      <c r="I260" s="80">
        <f t="shared" si="53"/>
        <v>0</v>
      </c>
    </row>
    <row r="261" spans="1:17" ht="30" customHeight="1" x14ac:dyDescent="0.25">
      <c r="A261" s="23">
        <f t="shared" si="45"/>
        <v>1</v>
      </c>
      <c r="B261" s="176"/>
      <c r="C261" s="78" t="s">
        <v>1025</v>
      </c>
      <c r="D261" s="150" t="s">
        <v>432</v>
      </c>
      <c r="E261" s="29">
        <v>94.072727272727263</v>
      </c>
      <c r="F261" s="37"/>
      <c r="G261" s="144">
        <f t="shared" si="52"/>
        <v>0</v>
      </c>
      <c r="H261" s="79">
        <v>5</v>
      </c>
      <c r="I261" s="80">
        <f t="shared" si="53"/>
        <v>0</v>
      </c>
    </row>
    <row r="262" spans="1:17" ht="20.100000000000001" customHeight="1" x14ac:dyDescent="0.25">
      <c r="A262" s="23">
        <f t="shared" si="45"/>
        <v>1</v>
      </c>
      <c r="C262" s="78" t="s">
        <v>433</v>
      </c>
      <c r="D262" s="150" t="s">
        <v>434</v>
      </c>
      <c r="E262" s="29">
        <v>7.8181818181818175</v>
      </c>
      <c r="F262" s="37"/>
      <c r="G262" s="144">
        <f t="shared" si="52"/>
        <v>0</v>
      </c>
      <c r="H262" s="79">
        <v>5</v>
      </c>
      <c r="I262" s="80">
        <f t="shared" si="53"/>
        <v>0</v>
      </c>
    </row>
    <row r="263" spans="1:17" ht="20.100000000000001" customHeight="1" x14ac:dyDescent="0.25">
      <c r="A263" s="23">
        <f t="shared" si="45"/>
        <v>1</v>
      </c>
      <c r="B263" s="176" t="e" vm="41">
        <v>#VALUE!</v>
      </c>
      <c r="C263" s="78" t="s">
        <v>435</v>
      </c>
      <c r="D263" s="150" t="s">
        <v>436</v>
      </c>
      <c r="E263" s="29">
        <v>7.82</v>
      </c>
      <c r="F263" s="37"/>
      <c r="G263" s="144">
        <f t="shared" si="52"/>
        <v>0</v>
      </c>
      <c r="H263" s="79">
        <v>5</v>
      </c>
      <c r="I263" s="80">
        <f t="shared" si="53"/>
        <v>0</v>
      </c>
    </row>
    <row r="264" spans="1:17" ht="20.100000000000001" customHeight="1" x14ac:dyDescent="0.25">
      <c r="A264" s="23">
        <f t="shared" si="45"/>
        <v>1</v>
      </c>
      <c r="B264" s="176"/>
      <c r="C264" s="78" t="s">
        <v>437</v>
      </c>
      <c r="D264" s="150" t="s">
        <v>438</v>
      </c>
      <c r="E264" s="29">
        <v>9.9600000000000009</v>
      </c>
      <c r="F264" s="37"/>
      <c r="G264" s="144">
        <f t="shared" si="52"/>
        <v>0</v>
      </c>
      <c r="H264" s="79">
        <v>5</v>
      </c>
      <c r="I264" s="80">
        <f t="shared" si="53"/>
        <v>0</v>
      </c>
    </row>
    <row r="265" spans="1:17" ht="20.100000000000001" customHeight="1" x14ac:dyDescent="0.25">
      <c r="A265" s="23">
        <f t="shared" si="45"/>
        <v>1</v>
      </c>
      <c r="B265" s="176"/>
      <c r="C265" s="78" t="s">
        <v>439</v>
      </c>
      <c r="D265" s="150" t="s">
        <v>440</v>
      </c>
      <c r="E265" s="29">
        <v>10.46</v>
      </c>
      <c r="F265" s="37"/>
      <c r="G265" s="144">
        <f t="shared" si="52"/>
        <v>0</v>
      </c>
      <c r="H265" s="79">
        <v>5</v>
      </c>
      <c r="I265" s="80">
        <f t="shared" si="53"/>
        <v>0</v>
      </c>
    </row>
    <row r="266" spans="1:17" ht="20.100000000000001" customHeight="1" x14ac:dyDescent="0.25">
      <c r="A266" s="23">
        <f t="shared" si="45"/>
        <v>1</v>
      </c>
      <c r="C266" s="78" t="s">
        <v>441</v>
      </c>
      <c r="D266" s="150" t="s">
        <v>442</v>
      </c>
      <c r="E266" s="29">
        <v>10.96</v>
      </c>
      <c r="F266" s="37"/>
      <c r="G266" s="144">
        <f t="shared" si="52"/>
        <v>0</v>
      </c>
      <c r="H266" s="79">
        <v>5</v>
      </c>
      <c r="I266" s="80">
        <f t="shared" si="53"/>
        <v>0</v>
      </c>
    </row>
    <row r="267" spans="1:17" ht="20.100000000000001" customHeight="1" x14ac:dyDescent="0.25">
      <c r="A267" s="23">
        <f t="shared" si="45"/>
        <v>1</v>
      </c>
      <c r="B267" s="68"/>
      <c r="C267" s="78" t="s">
        <v>443</v>
      </c>
      <c r="D267" s="150" t="s">
        <v>444</v>
      </c>
      <c r="E267" s="29">
        <v>7.8181818181818175</v>
      </c>
      <c r="F267" s="37"/>
      <c r="G267" s="144">
        <f t="shared" si="52"/>
        <v>0</v>
      </c>
      <c r="H267" s="79">
        <v>5</v>
      </c>
      <c r="I267" s="80">
        <f t="shared" si="53"/>
        <v>0</v>
      </c>
    </row>
    <row r="268" spans="1:17" s="27" customFormat="1" ht="20.100000000000001" customHeight="1" x14ac:dyDescent="0.3">
      <c r="A268" s="23">
        <f t="shared" ref="A268:A271" si="54">IF(IFERROR(F268*1,0)&gt;0,A267+1,A267)</f>
        <v>1</v>
      </c>
      <c r="B268" s="59"/>
      <c r="C268" s="84" t="s">
        <v>445</v>
      </c>
      <c r="D268" s="151" t="s">
        <v>853</v>
      </c>
      <c r="E268" s="140"/>
      <c r="F268" s="52"/>
      <c r="G268" s="146"/>
      <c r="H268" s="86"/>
      <c r="I268" s="87"/>
      <c r="J268" s="88"/>
      <c r="K268" s="88"/>
      <c r="L268" s="88"/>
      <c r="M268" s="88"/>
      <c r="N268" s="88"/>
      <c r="O268" s="88"/>
      <c r="P268" s="88"/>
      <c r="Q268" s="88"/>
    </row>
    <row r="269" spans="1:17" ht="39.9" customHeight="1" x14ac:dyDescent="0.25">
      <c r="A269" s="23">
        <f t="shared" si="54"/>
        <v>1</v>
      </c>
      <c r="B269" s="176" t="e" vm="42">
        <v>#VALUE!</v>
      </c>
      <c r="C269" s="78" t="s">
        <v>446</v>
      </c>
      <c r="D269" s="150" t="s">
        <v>447</v>
      </c>
      <c r="E269" s="29">
        <v>12.872727272727271</v>
      </c>
      <c r="F269" s="37"/>
      <c r="G269" s="144">
        <f>E269*F269</f>
        <v>0</v>
      </c>
      <c r="H269" s="79">
        <v>3</v>
      </c>
      <c r="I269" s="80">
        <f xml:space="preserve"> $F269* $H269/60</f>
        <v>0</v>
      </c>
    </row>
    <row r="270" spans="1:17" ht="39.9" customHeight="1" x14ac:dyDescent="0.25">
      <c r="A270" s="23">
        <f t="shared" si="54"/>
        <v>1</v>
      </c>
      <c r="B270" s="176"/>
      <c r="C270" s="78" t="s">
        <v>448</v>
      </c>
      <c r="D270" s="150" t="s">
        <v>449</v>
      </c>
      <c r="E270" s="29">
        <v>17.405324999999998</v>
      </c>
      <c r="F270" s="37"/>
      <c r="G270" s="144">
        <f>E270*F270</f>
        <v>0</v>
      </c>
      <c r="H270" s="79">
        <v>5</v>
      </c>
      <c r="I270" s="80">
        <f xml:space="preserve"> $F270* $H270/60</f>
        <v>0</v>
      </c>
    </row>
    <row r="271" spans="1:17" s="27" customFormat="1" ht="20.100000000000001" customHeight="1" x14ac:dyDescent="0.3">
      <c r="A271" s="23">
        <f t="shared" si="54"/>
        <v>1</v>
      </c>
      <c r="B271" s="59"/>
      <c r="C271" s="84" t="s">
        <v>450</v>
      </c>
      <c r="D271" s="151" t="s">
        <v>853</v>
      </c>
      <c r="E271" s="140"/>
      <c r="F271" s="52"/>
      <c r="G271" s="146"/>
      <c r="H271" s="86"/>
      <c r="I271" s="87"/>
      <c r="J271" s="88"/>
      <c r="K271" s="88"/>
      <c r="L271" s="88"/>
      <c r="M271" s="88"/>
      <c r="N271" s="88"/>
      <c r="O271" s="88"/>
      <c r="P271" s="88"/>
      <c r="Q271" s="88"/>
    </row>
    <row r="272" spans="1:17" ht="39.9" customHeight="1" x14ac:dyDescent="0.25">
      <c r="A272" s="23">
        <f t="shared" ref="A272:A333" si="55">IF(IFERROR(F272*1,0)&gt;0,A271+1,A271)</f>
        <v>1</v>
      </c>
      <c r="B272" s="176" t="e" vm="43">
        <v>#VALUE!</v>
      </c>
      <c r="C272" s="78" t="s">
        <v>451</v>
      </c>
      <c r="D272" s="150" t="s">
        <v>452</v>
      </c>
      <c r="E272" s="29">
        <v>40.804312500000002</v>
      </c>
      <c r="F272" s="37"/>
      <c r="G272" s="144">
        <f>E272*F272</f>
        <v>0</v>
      </c>
      <c r="H272" s="79">
        <v>5</v>
      </c>
      <c r="I272" s="80">
        <f xml:space="preserve"> $F272* $H272/60</f>
        <v>0</v>
      </c>
    </row>
    <row r="273" spans="1:17" ht="39.9" customHeight="1" x14ac:dyDescent="0.25">
      <c r="A273" s="23">
        <f t="shared" si="55"/>
        <v>1</v>
      </c>
      <c r="B273" s="176"/>
      <c r="C273" s="78" t="s">
        <v>453</v>
      </c>
      <c r="D273" s="150" t="s">
        <v>454</v>
      </c>
      <c r="E273" s="29">
        <v>42.497437499999997</v>
      </c>
      <c r="F273" s="37"/>
      <c r="G273" s="144">
        <f>E273*F273</f>
        <v>0</v>
      </c>
      <c r="H273" s="79">
        <v>5</v>
      </c>
      <c r="I273" s="80">
        <f xml:space="preserve"> $F273* $H273/60</f>
        <v>0</v>
      </c>
    </row>
    <row r="274" spans="1:17" s="27" customFormat="1" ht="20.100000000000001" customHeight="1" x14ac:dyDescent="0.3">
      <c r="A274" s="23">
        <f t="shared" si="55"/>
        <v>1</v>
      </c>
      <c r="B274" s="59"/>
      <c r="C274" s="84" t="s">
        <v>455</v>
      </c>
      <c r="D274" s="151" t="s">
        <v>853</v>
      </c>
      <c r="E274" s="140"/>
      <c r="F274" s="52"/>
      <c r="G274" s="146"/>
      <c r="H274" s="86"/>
      <c r="I274" s="87"/>
      <c r="J274" s="88"/>
      <c r="K274" s="88"/>
      <c r="L274" s="88"/>
      <c r="M274" s="88"/>
      <c r="N274" s="88"/>
      <c r="O274" s="88"/>
      <c r="P274" s="88"/>
      <c r="Q274" s="88"/>
    </row>
    <row r="275" spans="1:17" ht="20.100000000000001" customHeight="1" x14ac:dyDescent="0.25">
      <c r="A275" s="23">
        <f t="shared" si="55"/>
        <v>1</v>
      </c>
      <c r="B275" s="177" t="e" vm="44">
        <v>#VALUE!</v>
      </c>
      <c r="C275" s="78" t="s">
        <v>456</v>
      </c>
      <c r="D275" s="150" t="s">
        <v>457</v>
      </c>
      <c r="E275" s="138">
        <v>13.962511080000001</v>
      </c>
      <c r="F275" s="37"/>
      <c r="G275" s="144">
        <f t="shared" ref="G275:G282" si="56">E275*F275</f>
        <v>0</v>
      </c>
      <c r="H275" s="79">
        <v>5</v>
      </c>
      <c r="I275" s="80">
        <f t="shared" ref="I275:I282" si="57" xml:space="preserve"> $F275* $H275/60</f>
        <v>0</v>
      </c>
    </row>
    <row r="276" spans="1:17" ht="20.100000000000001" customHeight="1" x14ac:dyDescent="0.25">
      <c r="A276" s="23">
        <f t="shared" si="55"/>
        <v>1</v>
      </c>
      <c r="B276" s="177"/>
      <c r="C276" s="78" t="s">
        <v>458</v>
      </c>
      <c r="D276" s="150" t="s">
        <v>459</v>
      </c>
      <c r="E276" s="138">
        <v>13.962511080000001</v>
      </c>
      <c r="F276" s="37"/>
      <c r="G276" s="144">
        <f t="shared" si="56"/>
        <v>0</v>
      </c>
      <c r="H276" s="79">
        <v>5</v>
      </c>
      <c r="I276" s="80">
        <f t="shared" si="57"/>
        <v>0</v>
      </c>
    </row>
    <row r="277" spans="1:17" ht="20.100000000000001" customHeight="1" x14ac:dyDescent="0.25">
      <c r="A277" s="23">
        <f t="shared" si="55"/>
        <v>1</v>
      </c>
      <c r="B277" s="177"/>
      <c r="C277" s="78" t="s">
        <v>460</v>
      </c>
      <c r="D277" s="150" t="s">
        <v>461</v>
      </c>
      <c r="E277" s="138">
        <v>28.100809170000002</v>
      </c>
      <c r="F277" s="37"/>
      <c r="G277" s="144">
        <f t="shared" si="56"/>
        <v>0</v>
      </c>
      <c r="H277" s="79">
        <v>5</v>
      </c>
      <c r="I277" s="80">
        <f t="shared" si="57"/>
        <v>0</v>
      </c>
    </row>
    <row r="278" spans="1:17" ht="20.100000000000001" customHeight="1" x14ac:dyDescent="0.25">
      <c r="A278" s="23">
        <f t="shared" si="55"/>
        <v>1</v>
      </c>
      <c r="B278" s="177"/>
      <c r="C278" s="78" t="s">
        <v>462</v>
      </c>
      <c r="D278" s="150" t="s">
        <v>463</v>
      </c>
      <c r="E278" s="138">
        <v>45.026586989999998</v>
      </c>
      <c r="F278" s="37"/>
      <c r="G278" s="144">
        <f t="shared" si="56"/>
        <v>0</v>
      </c>
      <c r="H278" s="79">
        <v>5</v>
      </c>
      <c r="I278" s="80">
        <f t="shared" si="57"/>
        <v>0</v>
      </c>
    </row>
    <row r="279" spans="1:17" ht="20.100000000000001" customHeight="1" x14ac:dyDescent="0.25">
      <c r="A279" s="23">
        <f t="shared" si="55"/>
        <v>1</v>
      </c>
      <c r="B279" s="177" t="e" vm="45">
        <v>#VALUE!</v>
      </c>
      <c r="C279" s="78" t="s">
        <v>464</v>
      </c>
      <c r="D279" s="150" t="s">
        <v>465</v>
      </c>
      <c r="E279" s="138">
        <v>13.962511080000001</v>
      </c>
      <c r="F279" s="37"/>
      <c r="G279" s="144">
        <f t="shared" si="56"/>
        <v>0</v>
      </c>
      <c r="H279" s="79">
        <v>5</v>
      </c>
      <c r="I279" s="80">
        <f t="shared" si="57"/>
        <v>0</v>
      </c>
    </row>
    <row r="280" spans="1:17" ht="20.100000000000001" customHeight="1" x14ac:dyDescent="0.25">
      <c r="A280" s="23">
        <f t="shared" si="55"/>
        <v>1</v>
      </c>
      <c r="B280" s="177"/>
      <c r="C280" s="78" t="s">
        <v>466</v>
      </c>
      <c r="D280" s="150" t="s">
        <v>467</v>
      </c>
      <c r="E280" s="138">
        <v>24.459506820000005</v>
      </c>
      <c r="F280" s="37"/>
      <c r="G280" s="144">
        <f t="shared" si="56"/>
        <v>0</v>
      </c>
      <c r="H280" s="79">
        <v>5</v>
      </c>
      <c r="I280" s="80">
        <f t="shared" si="57"/>
        <v>0</v>
      </c>
    </row>
    <row r="281" spans="1:17" ht="20.100000000000001" customHeight="1" x14ac:dyDescent="0.25">
      <c r="A281" s="23">
        <f t="shared" si="55"/>
        <v>1</v>
      </c>
      <c r="B281" s="177"/>
      <c r="C281" s="78" t="s">
        <v>468</v>
      </c>
      <c r="D281" s="150" t="s">
        <v>469</v>
      </c>
      <c r="E281" s="138">
        <v>12.279978269999999</v>
      </c>
      <c r="F281" s="37"/>
      <c r="G281" s="144">
        <f t="shared" si="56"/>
        <v>0</v>
      </c>
      <c r="H281" s="79">
        <v>5</v>
      </c>
      <c r="I281" s="80">
        <f t="shared" si="57"/>
        <v>0</v>
      </c>
    </row>
    <row r="282" spans="1:17" ht="20.100000000000001" customHeight="1" x14ac:dyDescent="0.25">
      <c r="A282" s="23">
        <f t="shared" si="55"/>
        <v>1</v>
      </c>
      <c r="B282" s="177"/>
      <c r="C282" s="78" t="s">
        <v>470</v>
      </c>
      <c r="D282" s="150" t="s">
        <v>471</v>
      </c>
      <c r="E282" s="138">
        <v>37.430076915000008</v>
      </c>
      <c r="F282" s="37"/>
      <c r="G282" s="144">
        <f t="shared" si="56"/>
        <v>0</v>
      </c>
      <c r="H282" s="79">
        <v>5</v>
      </c>
      <c r="I282" s="80">
        <f t="shared" si="57"/>
        <v>0</v>
      </c>
    </row>
    <row r="283" spans="1:17" ht="20.100000000000001" customHeight="1" x14ac:dyDescent="0.25">
      <c r="A283" s="23">
        <f t="shared" si="55"/>
        <v>1</v>
      </c>
      <c r="B283" s="81"/>
      <c r="C283" s="84" t="s">
        <v>1224</v>
      </c>
      <c r="D283" s="150"/>
      <c r="E283" s="46"/>
      <c r="G283" s="144"/>
      <c r="H283" s="79"/>
      <c r="I283" s="80">
        <f t="shared" ref="I283:I289" si="58" xml:space="preserve"> $F283* $H283/60</f>
        <v>0</v>
      </c>
    </row>
    <row r="284" spans="1:17" ht="20.100000000000001" customHeight="1" x14ac:dyDescent="0.25">
      <c r="A284" s="23">
        <f t="shared" si="55"/>
        <v>1</v>
      </c>
      <c r="B284" s="176" t="e" vm="46">
        <v>#VALUE!</v>
      </c>
      <c r="C284" s="78" t="s">
        <v>1225</v>
      </c>
      <c r="D284" s="150" t="s">
        <v>1231</v>
      </c>
      <c r="E284" s="46">
        <v>6.8266800000000005</v>
      </c>
      <c r="F284" s="37"/>
      <c r="G284" s="144">
        <f t="shared" ref="G284:G289" si="59">E284*F284</f>
        <v>0</v>
      </c>
      <c r="H284" s="79">
        <v>5</v>
      </c>
      <c r="I284" s="80">
        <f t="shared" si="58"/>
        <v>0</v>
      </c>
    </row>
    <row r="285" spans="1:17" ht="20.100000000000001" customHeight="1" x14ac:dyDescent="0.25">
      <c r="A285" s="23">
        <f t="shared" si="55"/>
        <v>1</v>
      </c>
      <c r="B285" s="176"/>
      <c r="C285" s="96" t="s">
        <v>1226</v>
      </c>
      <c r="D285" s="150" t="s">
        <v>1232</v>
      </c>
      <c r="E285" s="46">
        <v>8.3592000000000013</v>
      </c>
      <c r="F285" s="37"/>
      <c r="G285" s="144">
        <f t="shared" si="59"/>
        <v>0</v>
      </c>
      <c r="H285" s="79">
        <v>5</v>
      </c>
      <c r="I285" s="80">
        <f t="shared" si="58"/>
        <v>0</v>
      </c>
    </row>
    <row r="286" spans="1:17" ht="20.100000000000001" customHeight="1" x14ac:dyDescent="0.25">
      <c r="A286" s="23">
        <f t="shared" si="55"/>
        <v>1</v>
      </c>
      <c r="B286" s="176"/>
      <c r="C286" s="78" t="s">
        <v>1227</v>
      </c>
      <c r="D286" s="150" t="s">
        <v>1233</v>
      </c>
      <c r="E286" s="46">
        <v>14.349959999999999</v>
      </c>
      <c r="F286" s="37"/>
      <c r="G286" s="144">
        <f t="shared" si="59"/>
        <v>0</v>
      </c>
      <c r="H286" s="79">
        <v>5</v>
      </c>
      <c r="I286" s="80">
        <f t="shared" si="58"/>
        <v>0</v>
      </c>
    </row>
    <row r="287" spans="1:17" ht="20.100000000000001" customHeight="1" x14ac:dyDescent="0.25">
      <c r="A287" s="23">
        <f t="shared" si="55"/>
        <v>1</v>
      </c>
      <c r="B287" s="176"/>
      <c r="C287" s="78" t="s">
        <v>1228</v>
      </c>
      <c r="D287" s="150" t="s">
        <v>1234</v>
      </c>
      <c r="E287" s="46">
        <v>26.052840000000003</v>
      </c>
      <c r="F287" s="37"/>
      <c r="G287" s="144">
        <f t="shared" si="59"/>
        <v>0</v>
      </c>
      <c r="H287" s="79">
        <v>5</v>
      </c>
      <c r="I287" s="80">
        <f t="shared" si="58"/>
        <v>0</v>
      </c>
    </row>
    <row r="288" spans="1:17" ht="20.100000000000001" customHeight="1" x14ac:dyDescent="0.25">
      <c r="A288" s="23">
        <f t="shared" si="55"/>
        <v>1</v>
      </c>
      <c r="B288" s="176"/>
      <c r="C288" s="78" t="s">
        <v>1229</v>
      </c>
      <c r="D288" s="150" t="s">
        <v>1235</v>
      </c>
      <c r="E288" s="46">
        <v>38.45232</v>
      </c>
      <c r="F288" s="37"/>
      <c r="G288" s="144">
        <f t="shared" si="59"/>
        <v>0</v>
      </c>
      <c r="H288" s="79">
        <v>5</v>
      </c>
      <c r="I288" s="80">
        <f t="shared" si="58"/>
        <v>0</v>
      </c>
    </row>
    <row r="289" spans="1:17" ht="20.100000000000001" customHeight="1" x14ac:dyDescent="0.25">
      <c r="A289" s="23">
        <f t="shared" si="55"/>
        <v>1</v>
      </c>
      <c r="B289" s="176"/>
      <c r="C289" s="78" t="s">
        <v>1230</v>
      </c>
      <c r="D289" s="150" t="s">
        <v>1236</v>
      </c>
      <c r="E289" s="46">
        <v>83.591999999999999</v>
      </c>
      <c r="F289" s="37"/>
      <c r="G289" s="144">
        <f t="shared" si="59"/>
        <v>0</v>
      </c>
      <c r="H289" s="79">
        <v>5</v>
      </c>
      <c r="I289" s="80">
        <f t="shared" si="58"/>
        <v>0</v>
      </c>
    </row>
    <row r="290" spans="1:17" s="27" customFormat="1" ht="20.100000000000001" customHeight="1" x14ac:dyDescent="0.3">
      <c r="A290" s="23">
        <f t="shared" si="55"/>
        <v>1</v>
      </c>
      <c r="B290" s="59"/>
      <c r="C290" s="84" t="s">
        <v>1099</v>
      </c>
      <c r="D290" s="151" t="s">
        <v>853</v>
      </c>
      <c r="E290" s="48"/>
      <c r="F290" s="52"/>
      <c r="G290" s="143"/>
      <c r="H290" s="86"/>
      <c r="I290" s="87"/>
      <c r="J290" s="88"/>
      <c r="K290" s="88"/>
      <c r="L290" s="88"/>
      <c r="M290" s="88"/>
      <c r="N290" s="88"/>
      <c r="O290" s="88"/>
      <c r="P290" s="88"/>
      <c r="Q290" s="88"/>
    </row>
    <row r="291" spans="1:17" ht="20.100000000000001" customHeight="1" x14ac:dyDescent="0.25">
      <c r="A291" s="23">
        <f t="shared" si="55"/>
        <v>1</v>
      </c>
      <c r="B291" s="176" t="e" vm="47">
        <v>#VALUE!</v>
      </c>
      <c r="C291" s="78" t="s">
        <v>1137</v>
      </c>
      <c r="D291" s="150" t="s">
        <v>1131</v>
      </c>
      <c r="E291" s="138">
        <v>16.260298425000002</v>
      </c>
      <c r="F291" s="37"/>
      <c r="G291" s="144">
        <f t="shared" ref="G291:G296" si="60">E291*F291</f>
        <v>0</v>
      </c>
      <c r="H291" s="79">
        <v>5</v>
      </c>
      <c r="I291" s="80">
        <f t="shared" ref="I291:I296" si="61" xml:space="preserve"> $F291* $H291/60</f>
        <v>0</v>
      </c>
    </row>
    <row r="292" spans="1:17" s="27" customFormat="1" ht="20.100000000000001" customHeight="1" x14ac:dyDescent="0.3">
      <c r="A292" s="23">
        <f t="shared" si="55"/>
        <v>1</v>
      </c>
      <c r="B292" s="176"/>
      <c r="C292" s="78" t="s">
        <v>1138</v>
      </c>
      <c r="D292" s="150" t="s">
        <v>1132</v>
      </c>
      <c r="E292" s="138">
        <v>21.44601522</v>
      </c>
      <c r="F292" s="37"/>
      <c r="G292" s="144">
        <f t="shared" si="60"/>
        <v>0</v>
      </c>
      <c r="H292" s="79">
        <v>5</v>
      </c>
      <c r="I292" s="80">
        <f t="shared" si="61"/>
        <v>0</v>
      </c>
      <c r="J292" s="88"/>
      <c r="K292" s="88"/>
      <c r="L292" s="88"/>
      <c r="M292" s="88"/>
      <c r="N292" s="88"/>
      <c r="O292" s="88"/>
      <c r="P292" s="88"/>
      <c r="Q292" s="88"/>
    </row>
    <row r="293" spans="1:17" ht="20.100000000000001" customHeight="1" x14ac:dyDescent="0.25">
      <c r="A293" s="23">
        <f t="shared" si="55"/>
        <v>1</v>
      </c>
      <c r="B293" s="176"/>
      <c r="C293" s="78" t="s">
        <v>1139</v>
      </c>
      <c r="D293" s="150" t="s">
        <v>1133</v>
      </c>
      <c r="E293" s="138">
        <v>31.026407265</v>
      </c>
      <c r="F293" s="37"/>
      <c r="G293" s="144">
        <f t="shared" si="60"/>
        <v>0</v>
      </c>
      <c r="H293" s="79">
        <v>5</v>
      </c>
      <c r="I293" s="80">
        <f t="shared" si="61"/>
        <v>0</v>
      </c>
    </row>
    <row r="294" spans="1:17" ht="20.100000000000001" customHeight="1" x14ac:dyDescent="0.25">
      <c r="A294" s="23">
        <f t="shared" si="55"/>
        <v>1</v>
      </c>
      <c r="B294" s="176"/>
      <c r="C294" s="78" t="s">
        <v>1140</v>
      </c>
      <c r="D294" s="150" t="s">
        <v>1134</v>
      </c>
      <c r="E294" s="138">
        <v>56.339736705</v>
      </c>
      <c r="F294" s="37"/>
      <c r="G294" s="144">
        <f t="shared" si="60"/>
        <v>0</v>
      </c>
      <c r="H294" s="79">
        <v>5</v>
      </c>
      <c r="I294" s="80">
        <f t="shared" si="61"/>
        <v>0</v>
      </c>
    </row>
    <row r="295" spans="1:17" ht="20.100000000000001" customHeight="1" x14ac:dyDescent="0.25">
      <c r="A295" s="23">
        <f t="shared" si="55"/>
        <v>1</v>
      </c>
      <c r="B295" s="176"/>
      <c r="C295" s="78" t="s">
        <v>1141</v>
      </c>
      <c r="D295" s="150" t="s">
        <v>1135</v>
      </c>
      <c r="E295" s="138">
        <v>82.356214185000013</v>
      </c>
      <c r="F295" s="37"/>
      <c r="G295" s="144">
        <f t="shared" si="60"/>
        <v>0</v>
      </c>
      <c r="H295" s="79">
        <v>5</v>
      </c>
      <c r="I295" s="80">
        <f t="shared" si="61"/>
        <v>0</v>
      </c>
    </row>
    <row r="296" spans="1:17" ht="20.100000000000001" customHeight="1" x14ac:dyDescent="0.25">
      <c r="A296" s="23">
        <f t="shared" si="55"/>
        <v>1</v>
      </c>
      <c r="B296" s="176"/>
      <c r="C296" s="90" t="s">
        <v>1142</v>
      </c>
      <c r="D296" s="152" t="s">
        <v>1136</v>
      </c>
      <c r="E296" s="138">
        <v>119.97463432500001</v>
      </c>
      <c r="F296" s="37"/>
      <c r="G296" s="144">
        <f t="shared" si="60"/>
        <v>0</v>
      </c>
      <c r="H296" s="79">
        <v>5</v>
      </c>
      <c r="I296" s="80">
        <f t="shared" si="61"/>
        <v>0</v>
      </c>
    </row>
    <row r="297" spans="1:17" ht="20.100000000000001" customHeight="1" x14ac:dyDescent="0.25">
      <c r="A297" s="23">
        <f t="shared" si="55"/>
        <v>1</v>
      </c>
      <c r="C297" s="84" t="s">
        <v>472</v>
      </c>
      <c r="D297" s="151" t="s">
        <v>853</v>
      </c>
      <c r="E297" s="140"/>
      <c r="F297" s="52"/>
      <c r="G297" s="146"/>
      <c r="H297" s="86"/>
      <c r="I297" s="87"/>
    </row>
    <row r="298" spans="1:17" ht="111.75" customHeight="1" x14ac:dyDescent="0.25">
      <c r="A298" s="23">
        <f t="shared" si="55"/>
        <v>1</v>
      </c>
      <c r="B298" s="81" t="e" vm="48">
        <v>#VALUE!</v>
      </c>
      <c r="C298" s="90" t="s">
        <v>473</v>
      </c>
      <c r="D298" s="152" t="s">
        <v>474</v>
      </c>
      <c r="E298" s="138">
        <v>4.8636363636363633</v>
      </c>
      <c r="F298" s="37"/>
      <c r="G298" s="147">
        <f>E298*F298</f>
        <v>0</v>
      </c>
      <c r="H298" s="91">
        <v>5</v>
      </c>
      <c r="I298" s="92">
        <f xml:space="preserve"> $F298* $H298/60</f>
        <v>0</v>
      </c>
    </row>
    <row r="299" spans="1:17" ht="20.100000000000001" customHeight="1" x14ac:dyDescent="0.25">
      <c r="A299" s="23">
        <f t="shared" si="55"/>
        <v>1</v>
      </c>
      <c r="C299" s="84" t="s">
        <v>475</v>
      </c>
      <c r="D299" s="151" t="s">
        <v>853</v>
      </c>
      <c r="E299" s="48"/>
      <c r="F299" s="52"/>
      <c r="G299" s="143"/>
      <c r="H299" s="86"/>
      <c r="I299" s="87"/>
    </row>
    <row r="300" spans="1:17" ht="20.100000000000001" customHeight="1" x14ac:dyDescent="0.25">
      <c r="A300" s="23">
        <f t="shared" si="55"/>
        <v>1</v>
      </c>
      <c r="C300" s="78" t="s">
        <v>476</v>
      </c>
      <c r="D300" s="150" t="s">
        <v>1000</v>
      </c>
      <c r="E300" s="138">
        <v>28.774659374999999</v>
      </c>
      <c r="F300" s="37"/>
      <c r="G300" s="144">
        <f t="shared" ref="G300:G311" si="62">E300*F300</f>
        <v>0</v>
      </c>
      <c r="H300" s="79"/>
      <c r="I300" s="80">
        <f t="shared" ref="I300:I311" si="63" xml:space="preserve"> $F300* $H300/60</f>
        <v>0</v>
      </c>
    </row>
    <row r="301" spans="1:17" ht="20.100000000000001" customHeight="1" x14ac:dyDescent="0.25">
      <c r="A301" s="23">
        <f t="shared" si="55"/>
        <v>1</v>
      </c>
      <c r="C301" s="78" t="s">
        <v>477</v>
      </c>
      <c r="D301" s="150" t="s">
        <v>1001</v>
      </c>
      <c r="E301" s="138">
        <v>28.774659374999999</v>
      </c>
      <c r="F301" s="37"/>
      <c r="G301" s="144">
        <f t="shared" si="62"/>
        <v>0</v>
      </c>
      <c r="H301" s="79"/>
      <c r="I301" s="80">
        <f t="shared" si="63"/>
        <v>0</v>
      </c>
    </row>
    <row r="302" spans="1:17" ht="20.100000000000001" customHeight="1" x14ac:dyDescent="0.25">
      <c r="A302" s="23">
        <f t="shared" si="55"/>
        <v>1</v>
      </c>
      <c r="C302" s="78" t="s">
        <v>478</v>
      </c>
      <c r="D302" s="150" t="s">
        <v>1002</v>
      </c>
      <c r="E302" s="138">
        <v>38.191820624999998</v>
      </c>
      <c r="F302" s="37"/>
      <c r="G302" s="144">
        <f t="shared" si="62"/>
        <v>0</v>
      </c>
      <c r="H302" s="79"/>
      <c r="I302" s="80">
        <f t="shared" si="63"/>
        <v>0</v>
      </c>
    </row>
    <row r="303" spans="1:17" ht="20.100000000000001" customHeight="1" x14ac:dyDescent="0.25">
      <c r="A303" s="23">
        <f t="shared" si="55"/>
        <v>1</v>
      </c>
      <c r="B303" s="176" t="e" vm="49">
        <v>#VALUE!</v>
      </c>
      <c r="C303" s="78" t="s">
        <v>479</v>
      </c>
      <c r="D303" s="150" t="s">
        <v>1003</v>
      </c>
      <c r="E303" s="138">
        <v>38.191820624999998</v>
      </c>
      <c r="F303" s="37"/>
      <c r="G303" s="144">
        <f t="shared" si="62"/>
        <v>0</v>
      </c>
      <c r="H303" s="79"/>
      <c r="I303" s="80">
        <f t="shared" si="63"/>
        <v>0</v>
      </c>
    </row>
    <row r="304" spans="1:17" ht="20.100000000000001" customHeight="1" x14ac:dyDescent="0.25">
      <c r="A304" s="23">
        <f t="shared" si="55"/>
        <v>1</v>
      </c>
      <c r="B304" s="176"/>
      <c r="C304" s="78" t="s">
        <v>480</v>
      </c>
      <c r="D304" s="150" t="s">
        <v>1004</v>
      </c>
      <c r="E304" s="138">
        <v>47.96939175</v>
      </c>
      <c r="F304" s="37"/>
      <c r="G304" s="144">
        <f t="shared" si="62"/>
        <v>0</v>
      </c>
      <c r="H304" s="79"/>
      <c r="I304" s="80">
        <f t="shared" si="63"/>
        <v>0</v>
      </c>
    </row>
    <row r="305" spans="1:17" s="27" customFormat="1" ht="20.100000000000001" customHeight="1" x14ac:dyDescent="0.3">
      <c r="A305" s="23">
        <f t="shared" si="55"/>
        <v>1</v>
      </c>
      <c r="B305" s="176"/>
      <c r="C305" s="78" t="s">
        <v>481</v>
      </c>
      <c r="D305" s="150" t="s">
        <v>1005</v>
      </c>
      <c r="E305" s="138">
        <v>47.96939175</v>
      </c>
      <c r="F305" s="37"/>
      <c r="G305" s="144">
        <f t="shared" si="62"/>
        <v>0</v>
      </c>
      <c r="H305" s="79"/>
      <c r="I305" s="80">
        <f t="shared" si="63"/>
        <v>0</v>
      </c>
      <c r="J305" s="88"/>
      <c r="K305" s="88"/>
      <c r="L305" s="88"/>
      <c r="M305" s="88"/>
      <c r="N305" s="88"/>
      <c r="O305" s="88"/>
      <c r="P305" s="88"/>
      <c r="Q305" s="88"/>
    </row>
    <row r="306" spans="1:17" ht="20.100000000000001" customHeight="1" x14ac:dyDescent="0.25">
      <c r="A306" s="23">
        <f t="shared" si="55"/>
        <v>1</v>
      </c>
      <c r="B306" s="176"/>
      <c r="C306" s="78" t="s">
        <v>1006</v>
      </c>
      <c r="D306" s="150" t="s">
        <v>1012</v>
      </c>
      <c r="E306" s="138">
        <v>35.971230749999997</v>
      </c>
      <c r="F306" s="37"/>
      <c r="G306" s="144">
        <f t="shared" si="62"/>
        <v>0</v>
      </c>
      <c r="H306" s="79"/>
      <c r="I306" s="80">
        <f t="shared" si="63"/>
        <v>0</v>
      </c>
    </row>
    <row r="307" spans="1:17" ht="20.100000000000001" customHeight="1" x14ac:dyDescent="0.25">
      <c r="A307" s="23">
        <f t="shared" si="55"/>
        <v>1</v>
      </c>
      <c r="B307" s="176"/>
      <c r="C307" s="78" t="s">
        <v>1007</v>
      </c>
      <c r="D307" s="150" t="s">
        <v>1013</v>
      </c>
      <c r="E307" s="138">
        <v>35.971230749999997</v>
      </c>
      <c r="F307" s="37"/>
      <c r="G307" s="144">
        <f t="shared" si="62"/>
        <v>0</v>
      </c>
      <c r="H307" s="79"/>
      <c r="I307" s="80">
        <f t="shared" si="63"/>
        <v>0</v>
      </c>
    </row>
    <row r="308" spans="1:17" ht="20.100000000000001" customHeight="1" x14ac:dyDescent="0.25">
      <c r="A308" s="23">
        <f t="shared" si="55"/>
        <v>1</v>
      </c>
      <c r="B308" s="176"/>
      <c r="C308" s="78" t="s">
        <v>1008</v>
      </c>
      <c r="D308" s="150" t="s">
        <v>1014</v>
      </c>
      <c r="E308" s="138">
        <v>47.736869249999998</v>
      </c>
      <c r="F308" s="37"/>
      <c r="G308" s="144">
        <f t="shared" si="62"/>
        <v>0</v>
      </c>
      <c r="H308" s="79"/>
      <c r="I308" s="80">
        <f t="shared" si="63"/>
        <v>0</v>
      </c>
    </row>
    <row r="309" spans="1:17" ht="20.100000000000001" customHeight="1" x14ac:dyDescent="0.25">
      <c r="A309" s="23">
        <f t="shared" si="55"/>
        <v>1</v>
      </c>
      <c r="C309" s="78" t="s">
        <v>1009</v>
      </c>
      <c r="D309" s="150" t="s">
        <v>1015</v>
      </c>
      <c r="E309" s="138">
        <v>47.736869249999998</v>
      </c>
      <c r="F309" s="37"/>
      <c r="G309" s="144">
        <f t="shared" si="62"/>
        <v>0</v>
      </c>
      <c r="H309" s="79"/>
      <c r="I309" s="80">
        <f t="shared" si="63"/>
        <v>0</v>
      </c>
    </row>
    <row r="310" spans="1:17" ht="20.100000000000001" customHeight="1" x14ac:dyDescent="0.25">
      <c r="A310" s="23">
        <f t="shared" si="55"/>
        <v>1</v>
      </c>
      <c r="C310" s="78" t="s">
        <v>1010</v>
      </c>
      <c r="D310" s="150" t="s">
        <v>1016</v>
      </c>
      <c r="E310" s="138">
        <v>59.967552750000003</v>
      </c>
      <c r="F310" s="37"/>
      <c r="G310" s="144">
        <f t="shared" si="62"/>
        <v>0</v>
      </c>
      <c r="H310" s="79"/>
      <c r="I310" s="80">
        <f t="shared" si="63"/>
        <v>0</v>
      </c>
    </row>
    <row r="311" spans="1:17" ht="20.100000000000001" customHeight="1" x14ac:dyDescent="0.25">
      <c r="A311" s="23">
        <f t="shared" si="55"/>
        <v>1</v>
      </c>
      <c r="C311" s="78" t="s">
        <v>1011</v>
      </c>
      <c r="D311" s="150" t="s">
        <v>1017</v>
      </c>
      <c r="E311" s="138">
        <v>59.967552750000003</v>
      </c>
      <c r="F311" s="37"/>
      <c r="G311" s="144">
        <f t="shared" si="62"/>
        <v>0</v>
      </c>
      <c r="H311" s="79"/>
      <c r="I311" s="80">
        <f t="shared" si="63"/>
        <v>0</v>
      </c>
    </row>
    <row r="312" spans="1:17" ht="20.100000000000001" customHeight="1" x14ac:dyDescent="0.25">
      <c r="A312" s="23">
        <f t="shared" si="55"/>
        <v>1</v>
      </c>
      <c r="C312" s="84" t="s">
        <v>482</v>
      </c>
      <c r="D312" s="151" t="s">
        <v>853</v>
      </c>
      <c r="E312" s="140"/>
      <c r="F312" s="52"/>
      <c r="G312" s="146"/>
      <c r="H312" s="86"/>
      <c r="I312" s="87"/>
    </row>
    <row r="313" spans="1:17" ht="67.5" customHeight="1" x14ac:dyDescent="0.25">
      <c r="A313" s="23">
        <f t="shared" si="55"/>
        <v>1</v>
      </c>
      <c r="B313" s="81" t="e" vm="50">
        <v>#VALUE!</v>
      </c>
      <c r="C313" s="78" t="s">
        <v>483</v>
      </c>
      <c r="D313" s="150" t="s">
        <v>1116</v>
      </c>
      <c r="E313" s="138">
        <v>165.70909090909089</v>
      </c>
      <c r="F313" s="37"/>
      <c r="G313" s="144">
        <f>E313*F313</f>
        <v>0</v>
      </c>
      <c r="H313" s="79"/>
      <c r="I313" s="80">
        <f xml:space="preserve"> $F313* $H313/60</f>
        <v>0</v>
      </c>
    </row>
    <row r="314" spans="1:17" ht="69" customHeight="1" x14ac:dyDescent="0.25">
      <c r="A314" s="23">
        <f t="shared" si="55"/>
        <v>1</v>
      </c>
      <c r="B314" s="81" t="e" vm="51">
        <v>#VALUE!</v>
      </c>
      <c r="C314" s="78" t="s">
        <v>1157</v>
      </c>
      <c r="D314" s="150" t="s">
        <v>1158</v>
      </c>
      <c r="E314" s="46">
        <v>506.83636363636356</v>
      </c>
      <c r="F314" s="37"/>
      <c r="G314" s="144">
        <f>E314*F314</f>
        <v>0</v>
      </c>
      <c r="H314" s="79"/>
      <c r="I314" s="80">
        <f xml:space="preserve"> $F314* $H314/60</f>
        <v>0</v>
      </c>
    </row>
    <row r="315" spans="1:17" ht="94.5" customHeight="1" x14ac:dyDescent="0.25">
      <c r="A315" s="23">
        <f t="shared" si="55"/>
        <v>1</v>
      </c>
      <c r="B315" s="81" t="e" vm="52">
        <v>#VALUE!</v>
      </c>
      <c r="C315" s="78" t="s">
        <v>1156</v>
      </c>
      <c r="D315" s="150" t="s">
        <v>1117</v>
      </c>
      <c r="E315" s="138">
        <v>221.14052362500001</v>
      </c>
      <c r="F315" s="40"/>
      <c r="G315" s="144">
        <f>IFERROR(E315*F315,0)</f>
        <v>0</v>
      </c>
      <c r="H315" s="79"/>
      <c r="I315" s="80">
        <f>IFERROR( $F315* $H315/60,0)</f>
        <v>0</v>
      </c>
    </row>
    <row r="316" spans="1:17" ht="91.5" customHeight="1" x14ac:dyDescent="0.25">
      <c r="A316" s="23">
        <f t="shared" si="55"/>
        <v>1</v>
      </c>
      <c r="B316" s="89" t="e" vm="53">
        <v>#VALUE!</v>
      </c>
      <c r="C316" s="78" t="s">
        <v>1026</v>
      </c>
      <c r="D316" s="150" t="s">
        <v>1118</v>
      </c>
      <c r="E316" s="138">
        <v>85.381818181818176</v>
      </c>
      <c r="F316" s="37"/>
      <c r="G316" s="144">
        <f t="shared" ref="G316:G330" si="64">E316*F316</f>
        <v>0</v>
      </c>
      <c r="H316" s="79"/>
      <c r="I316" s="80">
        <f t="shared" ref="I316:I330" si="65" xml:space="preserve"> $F316* $H316/60</f>
        <v>0</v>
      </c>
    </row>
    <row r="317" spans="1:17" ht="20.100000000000001" customHeight="1" x14ac:dyDescent="0.25">
      <c r="A317" s="23">
        <f t="shared" si="55"/>
        <v>1</v>
      </c>
      <c r="C317" s="78" t="s">
        <v>1100</v>
      </c>
      <c r="D317" s="150" t="s">
        <v>1119</v>
      </c>
      <c r="E317" s="138">
        <v>122.53121921249999</v>
      </c>
      <c r="F317" s="37"/>
      <c r="G317" s="144">
        <f t="shared" si="64"/>
        <v>0</v>
      </c>
      <c r="H317" s="79"/>
      <c r="I317" s="80">
        <f t="shared" si="65"/>
        <v>0</v>
      </c>
    </row>
    <row r="318" spans="1:17" ht="20.100000000000001" customHeight="1" x14ac:dyDescent="0.25">
      <c r="A318" s="23">
        <f t="shared" si="55"/>
        <v>1</v>
      </c>
      <c r="C318" s="78" t="s">
        <v>484</v>
      </c>
      <c r="D318" s="150" t="s">
        <v>1120</v>
      </c>
      <c r="E318" s="138">
        <v>129.88706850000003</v>
      </c>
      <c r="F318" s="37"/>
      <c r="G318" s="144">
        <f t="shared" si="64"/>
        <v>0</v>
      </c>
      <c r="H318" s="79"/>
      <c r="I318" s="80">
        <f t="shared" si="65"/>
        <v>0</v>
      </c>
    </row>
    <row r="319" spans="1:17" ht="20.100000000000001" customHeight="1" x14ac:dyDescent="0.25">
      <c r="A319" s="23">
        <f t="shared" si="55"/>
        <v>1</v>
      </c>
      <c r="B319" s="176" t="e" vm="54">
        <v>#VALUE!</v>
      </c>
      <c r="C319" s="78" t="s">
        <v>485</v>
      </c>
      <c r="D319" s="150" t="s">
        <v>1121</v>
      </c>
      <c r="E319" s="138">
        <v>137.3091867</v>
      </c>
      <c r="F319" s="37"/>
      <c r="G319" s="144">
        <f t="shared" si="64"/>
        <v>0</v>
      </c>
      <c r="H319" s="79"/>
      <c r="I319" s="80">
        <f t="shared" si="65"/>
        <v>0</v>
      </c>
    </row>
    <row r="320" spans="1:17" ht="20.100000000000001" customHeight="1" x14ac:dyDescent="0.25">
      <c r="A320" s="23">
        <f t="shared" si="55"/>
        <v>1</v>
      </c>
      <c r="B320" s="176"/>
      <c r="C320" s="78" t="s">
        <v>486</v>
      </c>
      <c r="D320" s="150" t="s">
        <v>1122</v>
      </c>
      <c r="E320" s="138">
        <v>144.76443935624999</v>
      </c>
      <c r="F320" s="37"/>
      <c r="G320" s="144">
        <f t="shared" si="64"/>
        <v>0</v>
      </c>
      <c r="H320" s="79"/>
      <c r="I320" s="80">
        <f t="shared" si="65"/>
        <v>0</v>
      </c>
    </row>
    <row r="321" spans="1:17" ht="20.100000000000001" customHeight="1" x14ac:dyDescent="0.25">
      <c r="A321" s="23">
        <f t="shared" si="55"/>
        <v>1</v>
      </c>
      <c r="B321" s="176"/>
      <c r="C321" s="78" t="s">
        <v>487</v>
      </c>
      <c r="D321" s="150" t="s">
        <v>1123</v>
      </c>
      <c r="E321" s="138">
        <v>152.3522298375</v>
      </c>
      <c r="F321" s="37"/>
      <c r="G321" s="144">
        <f t="shared" si="64"/>
        <v>0</v>
      </c>
      <c r="H321" s="79"/>
      <c r="I321" s="80">
        <f t="shared" si="65"/>
        <v>0</v>
      </c>
    </row>
    <row r="322" spans="1:17" s="26" customFormat="1" ht="20.100000000000001" customHeight="1" x14ac:dyDescent="0.25">
      <c r="A322" s="23">
        <f t="shared" si="55"/>
        <v>1</v>
      </c>
      <c r="B322" s="61"/>
      <c r="C322" s="78" t="s">
        <v>488</v>
      </c>
      <c r="D322" s="150" t="s">
        <v>1124</v>
      </c>
      <c r="E322" s="138">
        <v>678.4</v>
      </c>
      <c r="F322" s="37"/>
      <c r="G322" s="144">
        <f t="shared" si="64"/>
        <v>0</v>
      </c>
      <c r="H322" s="79"/>
      <c r="I322" s="80">
        <f t="shared" si="65"/>
        <v>0</v>
      </c>
      <c r="J322" s="61"/>
      <c r="K322" s="61"/>
      <c r="L322" s="61"/>
      <c r="M322" s="61"/>
      <c r="N322" s="61"/>
      <c r="O322" s="61"/>
      <c r="P322" s="61"/>
      <c r="Q322" s="61"/>
    </row>
    <row r="323" spans="1:17" s="26" customFormat="1" ht="20.100000000000001" customHeight="1" x14ac:dyDescent="0.25">
      <c r="A323" s="23">
        <f t="shared" si="55"/>
        <v>1</v>
      </c>
      <c r="B323" s="61"/>
      <c r="C323" s="78" t="s">
        <v>1101</v>
      </c>
      <c r="D323" s="150" t="s">
        <v>1107</v>
      </c>
      <c r="E323" s="138">
        <v>54.20099475</v>
      </c>
      <c r="F323" s="37"/>
      <c r="G323" s="144">
        <f t="shared" si="64"/>
        <v>0</v>
      </c>
      <c r="H323" s="79"/>
      <c r="I323" s="80">
        <f t="shared" si="65"/>
        <v>0</v>
      </c>
      <c r="J323" s="61"/>
      <c r="K323" s="61"/>
      <c r="L323" s="61"/>
      <c r="M323" s="61"/>
      <c r="N323" s="61"/>
      <c r="O323" s="61"/>
      <c r="P323" s="61"/>
      <c r="Q323" s="61"/>
    </row>
    <row r="324" spans="1:17" s="26" customFormat="1" ht="20.100000000000001" customHeight="1" x14ac:dyDescent="0.25">
      <c r="A324" s="23">
        <f t="shared" si="55"/>
        <v>1</v>
      </c>
      <c r="B324" s="181" t="e" vm="55">
        <v>#VALUE!</v>
      </c>
      <c r="C324" s="78" t="s">
        <v>1102</v>
      </c>
      <c r="D324" s="150" t="s">
        <v>1108</v>
      </c>
      <c r="E324" s="138">
        <v>59.223480749999993</v>
      </c>
      <c r="F324" s="37"/>
      <c r="G324" s="144">
        <f t="shared" si="64"/>
        <v>0</v>
      </c>
      <c r="H324" s="79"/>
      <c r="I324" s="80">
        <f t="shared" si="65"/>
        <v>0</v>
      </c>
      <c r="J324" s="61"/>
      <c r="K324" s="61"/>
      <c r="L324" s="61"/>
      <c r="M324" s="61"/>
      <c r="N324" s="61"/>
      <c r="O324" s="61"/>
      <c r="P324" s="61"/>
      <c r="Q324" s="61"/>
    </row>
    <row r="325" spans="1:17" ht="20.100000000000001" customHeight="1" x14ac:dyDescent="0.25">
      <c r="A325" s="23">
        <f t="shared" si="55"/>
        <v>1</v>
      </c>
      <c r="B325" s="181"/>
      <c r="C325" s="78" t="s">
        <v>1103</v>
      </c>
      <c r="D325" s="150" t="s">
        <v>1109</v>
      </c>
      <c r="E325" s="138">
        <v>66.547939499999998</v>
      </c>
      <c r="F325" s="37"/>
      <c r="G325" s="144">
        <f t="shared" si="64"/>
        <v>0</v>
      </c>
      <c r="H325" s="79"/>
      <c r="I325" s="80">
        <f t="shared" si="65"/>
        <v>0</v>
      </c>
    </row>
    <row r="326" spans="1:17" ht="20.100000000000001" customHeight="1" x14ac:dyDescent="0.25">
      <c r="A326" s="23">
        <f t="shared" si="55"/>
        <v>1</v>
      </c>
      <c r="B326" s="181"/>
      <c r="C326" s="78" t="s">
        <v>1104</v>
      </c>
      <c r="D326" s="150" t="s">
        <v>1110</v>
      </c>
      <c r="E326" s="138">
        <v>80.464411124999998</v>
      </c>
      <c r="F326" s="37"/>
      <c r="G326" s="144">
        <f t="shared" si="64"/>
        <v>0</v>
      </c>
      <c r="H326" s="79"/>
      <c r="I326" s="80">
        <f t="shared" si="65"/>
        <v>0</v>
      </c>
    </row>
    <row r="327" spans="1:17" ht="20.100000000000001" customHeight="1" x14ac:dyDescent="0.25">
      <c r="A327" s="23">
        <f t="shared" si="55"/>
        <v>1</v>
      </c>
      <c r="B327" s="181"/>
      <c r="C327" s="78" t="s">
        <v>1105</v>
      </c>
      <c r="D327" s="150" t="s">
        <v>1111</v>
      </c>
      <c r="E327" s="138">
        <v>107.77417875</v>
      </c>
      <c r="F327" s="37"/>
      <c r="G327" s="144">
        <f t="shared" si="64"/>
        <v>0</v>
      </c>
      <c r="H327" s="79"/>
      <c r="I327" s="80">
        <f t="shared" si="65"/>
        <v>0</v>
      </c>
    </row>
    <row r="328" spans="1:17" s="26" customFormat="1" ht="20.100000000000001" customHeight="1" x14ac:dyDescent="0.25">
      <c r="A328" s="23">
        <f t="shared" si="55"/>
        <v>1</v>
      </c>
      <c r="B328" s="61"/>
      <c r="C328" s="78" t="s">
        <v>1106</v>
      </c>
      <c r="D328" s="150" t="s">
        <v>1112</v>
      </c>
      <c r="E328" s="138">
        <v>130.16609549999998</v>
      </c>
      <c r="F328" s="37"/>
      <c r="G328" s="144">
        <f t="shared" si="64"/>
        <v>0</v>
      </c>
      <c r="H328" s="79"/>
      <c r="I328" s="80">
        <f t="shared" si="65"/>
        <v>0</v>
      </c>
      <c r="J328" s="61"/>
      <c r="K328" s="61"/>
      <c r="L328" s="61"/>
      <c r="M328" s="61"/>
      <c r="N328" s="61"/>
      <c r="O328" s="61"/>
      <c r="P328" s="61"/>
      <c r="Q328" s="61"/>
    </row>
    <row r="329" spans="1:17" ht="67.5" customHeight="1" x14ac:dyDescent="0.25">
      <c r="A329" s="23">
        <f t="shared" si="55"/>
        <v>1</v>
      </c>
      <c r="B329" s="59" t="e" vm="56">
        <v>#VALUE!</v>
      </c>
      <c r="C329" s="78" t="s">
        <v>489</v>
      </c>
      <c r="D329" s="150" t="s">
        <v>490</v>
      </c>
      <c r="E329" s="138">
        <v>17.892606375</v>
      </c>
      <c r="F329" s="37"/>
      <c r="G329" s="144">
        <f t="shared" si="64"/>
        <v>0</v>
      </c>
      <c r="H329" s="79"/>
      <c r="I329" s="80">
        <f t="shared" si="65"/>
        <v>0</v>
      </c>
    </row>
    <row r="330" spans="1:17" ht="66" customHeight="1" x14ac:dyDescent="0.25">
      <c r="A330" s="23">
        <f t="shared" si="55"/>
        <v>1</v>
      </c>
      <c r="B330" s="59" t="e" vm="57">
        <v>#VALUE!</v>
      </c>
      <c r="C330" s="78" t="s">
        <v>491</v>
      </c>
      <c r="D330" s="150" t="s">
        <v>492</v>
      </c>
      <c r="E330" s="138">
        <v>15.007</v>
      </c>
      <c r="F330" s="37"/>
      <c r="G330" s="144">
        <f t="shared" si="64"/>
        <v>0</v>
      </c>
      <c r="H330" s="79"/>
      <c r="I330" s="80">
        <f t="shared" si="65"/>
        <v>0</v>
      </c>
    </row>
    <row r="331" spans="1:17" ht="20.100000000000001" customHeight="1" x14ac:dyDescent="0.25">
      <c r="A331" s="23">
        <f t="shared" si="55"/>
        <v>1</v>
      </c>
      <c r="C331" s="98"/>
      <c r="D331" s="98"/>
      <c r="E331" s="98"/>
      <c r="F331" s="98"/>
      <c r="G331" s="98"/>
      <c r="H331" s="98"/>
      <c r="I331" s="98"/>
    </row>
    <row r="332" spans="1:17" ht="50.1" customHeight="1" x14ac:dyDescent="0.25">
      <c r="A332" s="23">
        <f t="shared" si="55"/>
        <v>1</v>
      </c>
      <c r="C332" s="179" t="s">
        <v>1</v>
      </c>
      <c r="D332" s="179"/>
      <c r="E332" s="179"/>
      <c r="F332" s="179"/>
      <c r="G332" s="179"/>
      <c r="H332" s="179"/>
      <c r="I332" s="179"/>
    </row>
    <row r="333" spans="1:17" s="26" customFormat="1" ht="20.100000000000001" customHeight="1" x14ac:dyDescent="0.25">
      <c r="A333" s="23">
        <f t="shared" si="55"/>
        <v>1</v>
      </c>
      <c r="B333" s="61"/>
      <c r="C333" s="99"/>
      <c r="D333" s="99"/>
      <c r="E333" s="99"/>
      <c r="F333" s="99"/>
      <c r="G333" s="99"/>
      <c r="H333" s="99"/>
      <c r="I333" s="99"/>
      <c r="J333" s="61"/>
      <c r="K333" s="61"/>
      <c r="L333" s="61"/>
      <c r="M333" s="61"/>
      <c r="N333" s="61"/>
      <c r="O333" s="61"/>
      <c r="P333" s="61"/>
      <c r="Q333" s="61"/>
    </row>
    <row r="334" spans="1:17" ht="39.9" customHeight="1" x14ac:dyDescent="0.25">
      <c r="A334" s="23">
        <f t="shared" ref="A334:A397" si="66">IF(IFERROR(F334*1,0)&gt;0,A333+1,A333)</f>
        <v>1</v>
      </c>
      <c r="C334" s="64" t="s">
        <v>2</v>
      </c>
      <c r="D334" s="64" t="s">
        <v>3</v>
      </c>
      <c r="E334" s="65" t="s">
        <v>4</v>
      </c>
      <c r="F334" s="64" t="s">
        <v>5</v>
      </c>
      <c r="G334" s="64" t="s">
        <v>6</v>
      </c>
      <c r="H334" s="100" t="s">
        <v>7</v>
      </c>
      <c r="I334" s="100" t="s">
        <v>8</v>
      </c>
    </row>
    <row r="335" spans="1:17" ht="39.9" customHeight="1" x14ac:dyDescent="0.25">
      <c r="A335" s="23"/>
      <c r="C335" s="67" t="s">
        <v>1256</v>
      </c>
      <c r="D335" s="68"/>
      <c r="E335" s="60"/>
      <c r="G335" s="101"/>
      <c r="H335" s="102"/>
      <c r="I335" s="103"/>
    </row>
    <row r="336" spans="1:17" ht="20.100000000000001" customHeight="1" x14ac:dyDescent="0.25">
      <c r="A336" s="23">
        <f>IF(IFERROR(F336*1,0)&gt;0,A334+1,A334)</f>
        <v>1</v>
      </c>
      <c r="C336" s="84" t="s">
        <v>9</v>
      </c>
      <c r="D336" s="85"/>
      <c r="E336" s="85"/>
      <c r="F336" s="52"/>
      <c r="G336" s="84"/>
      <c r="H336" s="86"/>
      <c r="I336" s="87"/>
    </row>
    <row r="337" spans="1:17" ht="20.100000000000001" customHeight="1" x14ac:dyDescent="0.25">
      <c r="A337" s="23">
        <f t="shared" si="66"/>
        <v>1</v>
      </c>
      <c r="C337" s="78" t="s">
        <v>493</v>
      </c>
      <c r="D337" s="68" t="s">
        <v>494</v>
      </c>
      <c r="E337" s="142">
        <v>273.72499249999998</v>
      </c>
      <c r="F337" s="36"/>
      <c r="G337" s="30">
        <f>E337*F337</f>
        <v>0</v>
      </c>
      <c r="H337" s="70">
        <v>18</v>
      </c>
      <c r="I337" s="105">
        <f xml:space="preserve"> $F337* $H337/60</f>
        <v>0</v>
      </c>
    </row>
    <row r="338" spans="1:17" ht="20.100000000000001" customHeight="1" x14ac:dyDescent="0.25">
      <c r="A338" s="23">
        <f t="shared" si="66"/>
        <v>1</v>
      </c>
      <c r="B338" s="176" t="e" vm="58">
        <v>#VALUE!</v>
      </c>
      <c r="C338" s="78" t="s">
        <v>495</v>
      </c>
      <c r="D338" s="68" t="s">
        <v>496</v>
      </c>
      <c r="E338" s="142">
        <v>371.10515750000002</v>
      </c>
      <c r="F338" s="36"/>
      <c r="G338" s="30">
        <f>E338*F338</f>
        <v>0</v>
      </c>
      <c r="H338" s="70">
        <v>18</v>
      </c>
      <c r="I338" s="105">
        <f xml:space="preserve"> $F338* $H338/60</f>
        <v>0</v>
      </c>
    </row>
    <row r="339" spans="1:17" ht="20.100000000000001" customHeight="1" x14ac:dyDescent="0.25">
      <c r="A339" s="23">
        <f t="shared" si="66"/>
        <v>1</v>
      </c>
      <c r="B339" s="176"/>
      <c r="C339" s="78" t="s">
        <v>497</v>
      </c>
      <c r="D339" s="68" t="s">
        <v>498</v>
      </c>
      <c r="E339" s="142">
        <v>471.24990000000003</v>
      </c>
      <c r="F339" s="36"/>
      <c r="G339" s="30">
        <f>E339*F339</f>
        <v>0</v>
      </c>
      <c r="H339" s="70">
        <v>20</v>
      </c>
      <c r="I339" s="105">
        <f xml:space="preserve"> $F339* $H339/60</f>
        <v>0</v>
      </c>
    </row>
    <row r="340" spans="1:17" s="26" customFormat="1" ht="20.100000000000001" customHeight="1" x14ac:dyDescent="0.25">
      <c r="A340" s="23">
        <f t="shared" si="66"/>
        <v>1</v>
      </c>
      <c r="B340" s="176"/>
      <c r="C340" s="78" t="s">
        <v>499</v>
      </c>
      <c r="D340" s="68" t="s">
        <v>500</v>
      </c>
      <c r="E340" s="142">
        <v>990.85545000000002</v>
      </c>
      <c r="F340" s="36"/>
      <c r="G340" s="30">
        <f>E340*F340</f>
        <v>0</v>
      </c>
      <c r="H340" s="70">
        <v>20</v>
      </c>
      <c r="I340" s="105">
        <f xml:space="preserve"> $F340* $H340/60</f>
        <v>0</v>
      </c>
      <c r="J340" s="61"/>
      <c r="K340" s="61"/>
      <c r="L340" s="61"/>
      <c r="M340" s="61"/>
      <c r="N340" s="61"/>
      <c r="O340" s="61"/>
      <c r="P340" s="61"/>
      <c r="Q340" s="61"/>
    </row>
    <row r="341" spans="1:17" ht="20.100000000000001" customHeight="1" x14ac:dyDescent="0.25">
      <c r="A341" s="23">
        <f t="shared" si="66"/>
        <v>1</v>
      </c>
      <c r="C341" s="78" t="s">
        <v>501</v>
      </c>
      <c r="D341" s="68" t="s">
        <v>502</v>
      </c>
      <c r="E341" s="142">
        <v>1539.3350699999999</v>
      </c>
      <c r="F341" s="36"/>
      <c r="G341" s="30">
        <f>E341*F341</f>
        <v>0</v>
      </c>
      <c r="H341" s="70">
        <v>20</v>
      </c>
      <c r="I341" s="105">
        <f xml:space="preserve"> $F341* $H341/60</f>
        <v>0</v>
      </c>
    </row>
    <row r="342" spans="1:17" ht="20.100000000000001" customHeight="1" x14ac:dyDescent="0.25">
      <c r="A342" s="23">
        <f t="shared" si="66"/>
        <v>1</v>
      </c>
      <c r="C342" s="84" t="s">
        <v>16</v>
      </c>
      <c r="D342" s="85"/>
      <c r="E342" s="140"/>
      <c r="F342" s="52"/>
      <c r="G342" s="146"/>
      <c r="H342" s="86"/>
      <c r="I342" s="87"/>
    </row>
    <row r="343" spans="1:17" ht="20.100000000000001" customHeight="1" x14ac:dyDescent="0.25">
      <c r="A343" s="23">
        <f t="shared" si="66"/>
        <v>1</v>
      </c>
      <c r="C343" s="78" t="s">
        <v>503</v>
      </c>
      <c r="D343" s="68" t="s">
        <v>504</v>
      </c>
      <c r="E343" s="142">
        <v>287.411242125</v>
      </c>
      <c r="F343" s="36"/>
      <c r="G343" s="30">
        <f>E343*F343</f>
        <v>0</v>
      </c>
      <c r="H343" s="70">
        <v>18</v>
      </c>
      <c r="I343" s="105">
        <f xml:space="preserve"> $F343* $H343/60</f>
        <v>0</v>
      </c>
    </row>
    <row r="344" spans="1:17" ht="20.100000000000001" customHeight="1" x14ac:dyDescent="0.25">
      <c r="A344" s="23">
        <f t="shared" si="66"/>
        <v>1</v>
      </c>
      <c r="B344" s="176" t="e" vm="59">
        <v>#VALUE!</v>
      </c>
      <c r="C344" s="78" t="s">
        <v>505</v>
      </c>
      <c r="D344" s="68" t="s">
        <v>506</v>
      </c>
      <c r="E344" s="142">
        <v>389.66041537500001</v>
      </c>
      <c r="F344" s="36"/>
      <c r="G344" s="30">
        <f>E344*F344</f>
        <v>0</v>
      </c>
      <c r="H344" s="70">
        <v>18</v>
      </c>
      <c r="I344" s="105">
        <f xml:space="preserve"> $F344* $H344/60</f>
        <v>0</v>
      </c>
    </row>
    <row r="345" spans="1:17" ht="20.100000000000001" customHeight="1" x14ac:dyDescent="0.25">
      <c r="A345" s="23">
        <f t="shared" si="66"/>
        <v>1</v>
      </c>
      <c r="B345" s="176"/>
      <c r="C345" s="78" t="s">
        <v>507</v>
      </c>
      <c r="D345" s="68" t="s">
        <v>508</v>
      </c>
      <c r="E345" s="142">
        <v>494.81239500000004</v>
      </c>
      <c r="F345" s="36"/>
      <c r="G345" s="30">
        <f>E345*F345</f>
        <v>0</v>
      </c>
      <c r="H345" s="70">
        <v>20</v>
      </c>
      <c r="I345" s="105">
        <f xml:space="preserve"> $F345* $H345/60</f>
        <v>0</v>
      </c>
    </row>
    <row r="346" spans="1:17" s="26" customFormat="1" ht="20.100000000000001" customHeight="1" x14ac:dyDescent="0.25">
      <c r="A346" s="23">
        <f t="shared" si="66"/>
        <v>1</v>
      </c>
      <c r="B346" s="176"/>
      <c r="C346" s="78" t="s">
        <v>509</v>
      </c>
      <c r="D346" s="68" t="s">
        <v>510</v>
      </c>
      <c r="E346" s="142">
        <v>1065.16960875</v>
      </c>
      <c r="F346" s="36"/>
      <c r="G346" s="30">
        <f>E346*F346</f>
        <v>0</v>
      </c>
      <c r="H346" s="70">
        <v>20</v>
      </c>
      <c r="I346" s="105">
        <f xml:space="preserve"> $F346* $H346/60</f>
        <v>0</v>
      </c>
      <c r="J346" s="61"/>
      <c r="K346" s="61"/>
      <c r="L346" s="61"/>
      <c r="M346" s="61"/>
      <c r="N346" s="61"/>
      <c r="O346" s="61"/>
      <c r="P346" s="61"/>
      <c r="Q346" s="61"/>
    </row>
    <row r="347" spans="1:17" ht="20.100000000000001" customHeight="1" x14ac:dyDescent="0.25">
      <c r="A347" s="23">
        <f t="shared" si="66"/>
        <v>1</v>
      </c>
      <c r="C347" s="78" t="s">
        <v>511</v>
      </c>
      <c r="D347" s="68" t="s">
        <v>512</v>
      </c>
      <c r="E347" s="142">
        <v>1654.7852002499999</v>
      </c>
      <c r="F347" s="36"/>
      <c r="G347" s="30">
        <f>E347*F347</f>
        <v>0</v>
      </c>
      <c r="H347" s="70">
        <v>20</v>
      </c>
      <c r="I347" s="105">
        <f xml:space="preserve"> $F347* $H347/60</f>
        <v>0</v>
      </c>
    </row>
    <row r="348" spans="1:17" ht="20.100000000000001" customHeight="1" x14ac:dyDescent="0.25">
      <c r="A348" s="23">
        <f t="shared" si="66"/>
        <v>1</v>
      </c>
      <c r="C348" s="84" t="s">
        <v>29</v>
      </c>
      <c r="D348" s="85"/>
      <c r="E348" s="140"/>
      <c r="F348" s="52"/>
      <c r="G348" s="146"/>
      <c r="H348" s="86"/>
      <c r="I348" s="87"/>
    </row>
    <row r="349" spans="1:17" ht="20.100000000000001" customHeight="1" x14ac:dyDescent="0.25">
      <c r="A349" s="23">
        <f t="shared" si="66"/>
        <v>1</v>
      </c>
      <c r="C349" s="78" t="s">
        <v>513</v>
      </c>
      <c r="D349" s="68" t="s">
        <v>514</v>
      </c>
      <c r="E349" s="142">
        <v>287.411242125</v>
      </c>
      <c r="F349" s="36"/>
      <c r="G349" s="30">
        <f>E349*F349</f>
        <v>0</v>
      </c>
      <c r="H349" s="70">
        <v>18</v>
      </c>
      <c r="I349" s="105">
        <f xml:space="preserve"> $F349* $H349/60</f>
        <v>0</v>
      </c>
    </row>
    <row r="350" spans="1:17" ht="20.100000000000001" customHeight="1" x14ac:dyDescent="0.25">
      <c r="A350" s="23">
        <f t="shared" si="66"/>
        <v>1</v>
      </c>
      <c r="B350" s="176" t="e" vm="60">
        <v>#VALUE!</v>
      </c>
      <c r="C350" s="78" t="s">
        <v>515</v>
      </c>
      <c r="D350" s="68" t="s">
        <v>516</v>
      </c>
      <c r="E350" s="142">
        <v>389.66041537500001</v>
      </c>
      <c r="F350" s="36"/>
      <c r="G350" s="30">
        <f>E350*F350</f>
        <v>0</v>
      </c>
      <c r="H350" s="70">
        <v>18</v>
      </c>
      <c r="I350" s="105">
        <f xml:space="preserve"> $F350* $H350/60</f>
        <v>0</v>
      </c>
    </row>
    <row r="351" spans="1:17" ht="20.100000000000001" customHeight="1" x14ac:dyDescent="0.25">
      <c r="A351" s="23">
        <f t="shared" si="66"/>
        <v>1</v>
      </c>
      <c r="B351" s="176"/>
      <c r="C351" s="78" t="s">
        <v>517</v>
      </c>
      <c r="D351" s="68" t="s">
        <v>518</v>
      </c>
      <c r="E351" s="142">
        <v>494.81239500000004</v>
      </c>
      <c r="F351" s="36"/>
      <c r="G351" s="30">
        <f>E351*F351</f>
        <v>0</v>
      </c>
      <c r="H351" s="70">
        <v>20</v>
      </c>
      <c r="I351" s="105">
        <f xml:space="preserve"> $F351* $H351/60</f>
        <v>0</v>
      </c>
    </row>
    <row r="352" spans="1:17" ht="20.100000000000001" customHeight="1" x14ac:dyDescent="0.25">
      <c r="A352" s="23">
        <f t="shared" si="66"/>
        <v>1</v>
      </c>
      <c r="B352" s="176"/>
      <c r="C352" s="78" t="s">
        <v>519</v>
      </c>
      <c r="D352" s="68" t="s">
        <v>520</v>
      </c>
      <c r="E352" s="142">
        <v>1065.16960875</v>
      </c>
      <c r="F352" s="36"/>
      <c r="G352" s="30">
        <f>E352*F352</f>
        <v>0</v>
      </c>
      <c r="H352" s="70">
        <v>20</v>
      </c>
      <c r="I352" s="105">
        <f xml:space="preserve"> $F352* $H352/60</f>
        <v>0</v>
      </c>
    </row>
    <row r="353" spans="1:17" ht="20.100000000000001" customHeight="1" x14ac:dyDescent="0.25">
      <c r="A353" s="23">
        <f t="shared" si="66"/>
        <v>1</v>
      </c>
      <c r="C353" s="78" t="s">
        <v>521</v>
      </c>
      <c r="D353" s="68" t="s">
        <v>522</v>
      </c>
      <c r="E353" s="142">
        <v>1654.7852002499999</v>
      </c>
      <c r="F353" s="36"/>
      <c r="G353" s="30">
        <f>E353*F353</f>
        <v>0</v>
      </c>
      <c r="H353" s="70">
        <v>20</v>
      </c>
      <c r="I353" s="105">
        <f xml:space="preserve"> $F353* $H353/60</f>
        <v>0</v>
      </c>
    </row>
    <row r="354" spans="1:17" ht="20.100000000000001" customHeight="1" x14ac:dyDescent="0.25">
      <c r="A354" s="23">
        <f t="shared" si="66"/>
        <v>1</v>
      </c>
      <c r="C354" s="84" t="s">
        <v>42</v>
      </c>
      <c r="D354" s="85"/>
      <c r="E354" s="140"/>
      <c r="F354" s="52"/>
      <c r="G354" s="146"/>
      <c r="H354" s="86"/>
      <c r="I354" s="87"/>
    </row>
    <row r="355" spans="1:17" ht="20.100000000000001" customHeight="1" x14ac:dyDescent="0.25">
      <c r="A355" s="23">
        <f t="shared" si="66"/>
        <v>1</v>
      </c>
      <c r="C355" s="90" t="s">
        <v>523</v>
      </c>
      <c r="D355" s="49" t="s">
        <v>524</v>
      </c>
      <c r="E355" s="142">
        <v>287.411242125</v>
      </c>
      <c r="F355" s="36"/>
      <c r="G355" s="31">
        <f>E355*F355</f>
        <v>0</v>
      </c>
      <c r="H355" s="106">
        <v>18</v>
      </c>
      <c r="I355" s="107">
        <f xml:space="preserve"> $F355* $H355/60</f>
        <v>0</v>
      </c>
    </row>
    <row r="356" spans="1:17" ht="20.100000000000001" customHeight="1" x14ac:dyDescent="0.25">
      <c r="A356" s="23">
        <f t="shared" si="66"/>
        <v>1</v>
      </c>
      <c r="B356" s="176" t="e" vm="61">
        <v>#VALUE!</v>
      </c>
      <c r="C356" s="78" t="s">
        <v>525</v>
      </c>
      <c r="D356" s="68" t="s">
        <v>526</v>
      </c>
      <c r="E356" s="142">
        <v>389.66041537500001</v>
      </c>
      <c r="F356" s="36"/>
      <c r="G356" s="30">
        <f>E356*F356</f>
        <v>0</v>
      </c>
      <c r="H356" s="70">
        <v>18</v>
      </c>
      <c r="I356" s="105">
        <f xml:space="preserve"> $F356* $H356/60</f>
        <v>0</v>
      </c>
    </row>
    <row r="357" spans="1:17" ht="20.100000000000001" customHeight="1" x14ac:dyDescent="0.25">
      <c r="A357" s="23">
        <f t="shared" si="66"/>
        <v>1</v>
      </c>
      <c r="B357" s="176"/>
      <c r="C357" s="78" t="s">
        <v>527</v>
      </c>
      <c r="D357" s="68" t="s">
        <v>528</v>
      </c>
      <c r="E357" s="142">
        <v>494.81239500000004</v>
      </c>
      <c r="F357" s="36"/>
      <c r="G357" s="30">
        <f>E357*F357</f>
        <v>0</v>
      </c>
      <c r="H357" s="70">
        <v>20</v>
      </c>
      <c r="I357" s="105">
        <f xml:space="preserve"> $F357* $H357/60</f>
        <v>0</v>
      </c>
    </row>
    <row r="358" spans="1:17" ht="20.100000000000001" customHeight="1" x14ac:dyDescent="0.25">
      <c r="A358" s="23">
        <f t="shared" si="66"/>
        <v>1</v>
      </c>
      <c r="B358" s="176"/>
      <c r="C358" s="78" t="s">
        <v>529</v>
      </c>
      <c r="D358" s="68" t="s">
        <v>530</v>
      </c>
      <c r="E358" s="142">
        <v>1065.16960875</v>
      </c>
      <c r="F358" s="36"/>
      <c r="G358" s="30">
        <f>E358*F358</f>
        <v>0</v>
      </c>
      <c r="H358" s="70">
        <v>20</v>
      </c>
      <c r="I358" s="105">
        <f xml:space="preserve"> $F358* $H358/60</f>
        <v>0</v>
      </c>
    </row>
    <row r="359" spans="1:17" ht="20.100000000000001" customHeight="1" x14ac:dyDescent="0.25">
      <c r="A359" s="23">
        <f t="shared" si="66"/>
        <v>1</v>
      </c>
      <c r="C359" s="78" t="s">
        <v>531</v>
      </c>
      <c r="D359" s="68" t="s">
        <v>532</v>
      </c>
      <c r="E359" s="142">
        <v>1654.7852002499999</v>
      </c>
      <c r="F359" s="36"/>
      <c r="G359" s="30">
        <f>E359*F359</f>
        <v>0</v>
      </c>
      <c r="H359" s="70">
        <v>20</v>
      </c>
      <c r="I359" s="105">
        <f xml:space="preserve"> $F359* $H359/60</f>
        <v>0</v>
      </c>
    </row>
    <row r="360" spans="1:17" ht="20.100000000000001" customHeight="1" x14ac:dyDescent="0.25">
      <c r="A360" s="23">
        <f t="shared" si="66"/>
        <v>1</v>
      </c>
      <c r="C360" s="84" t="s">
        <v>1149</v>
      </c>
      <c r="D360" s="68"/>
      <c r="E360" s="29"/>
      <c r="G360" s="144"/>
      <c r="H360" s="79"/>
      <c r="I360" s="80"/>
    </row>
    <row r="361" spans="1:17" ht="20.100000000000001" customHeight="1" x14ac:dyDescent="0.25">
      <c r="A361" s="23">
        <f t="shared" si="66"/>
        <v>1</v>
      </c>
      <c r="C361" s="78" t="s">
        <v>493</v>
      </c>
      <c r="D361" s="68" t="s">
        <v>1150</v>
      </c>
      <c r="E361" s="142">
        <v>301.78180423125002</v>
      </c>
      <c r="F361" s="37"/>
      <c r="G361" s="144">
        <f t="shared" ref="G361:G365" si="67">E361*F361</f>
        <v>0</v>
      </c>
      <c r="H361" s="70">
        <v>18</v>
      </c>
      <c r="I361" s="80">
        <f t="shared" ref="I361:I365" si="68" xml:space="preserve"> $F361* $H361/60</f>
        <v>0</v>
      </c>
    </row>
    <row r="362" spans="1:17" ht="20.100000000000001" customHeight="1" x14ac:dyDescent="0.25">
      <c r="A362" s="23">
        <f t="shared" si="66"/>
        <v>1</v>
      </c>
      <c r="B362" s="176" t="e" vm="62">
        <v>#VALUE!</v>
      </c>
      <c r="C362" s="78" t="s">
        <v>495</v>
      </c>
      <c r="D362" s="68" t="s">
        <v>1151</v>
      </c>
      <c r="E362" s="142">
        <v>409.14343614375002</v>
      </c>
      <c r="F362" s="37"/>
      <c r="G362" s="144">
        <f t="shared" si="67"/>
        <v>0</v>
      </c>
      <c r="H362" s="70">
        <v>18</v>
      </c>
      <c r="I362" s="80">
        <f t="shared" si="68"/>
        <v>0</v>
      </c>
    </row>
    <row r="363" spans="1:17" ht="20.100000000000001" customHeight="1" x14ac:dyDescent="0.25">
      <c r="A363" s="23">
        <f t="shared" si="66"/>
        <v>1</v>
      </c>
      <c r="B363" s="176"/>
      <c r="C363" s="78" t="s">
        <v>497</v>
      </c>
      <c r="D363" s="68" t="s">
        <v>1152</v>
      </c>
      <c r="E363" s="142">
        <v>519.5530147500001</v>
      </c>
      <c r="F363" s="37"/>
      <c r="G363" s="144">
        <f t="shared" si="67"/>
        <v>0</v>
      </c>
      <c r="H363" s="70">
        <v>20</v>
      </c>
      <c r="I363" s="80">
        <f t="shared" si="68"/>
        <v>0</v>
      </c>
    </row>
    <row r="364" spans="1:17" ht="20.100000000000001" customHeight="1" x14ac:dyDescent="0.25">
      <c r="A364" s="23">
        <f t="shared" si="66"/>
        <v>1</v>
      </c>
      <c r="B364" s="176"/>
      <c r="C364" s="78" t="s">
        <v>499</v>
      </c>
      <c r="D364" s="68" t="s">
        <v>1153</v>
      </c>
      <c r="E364" s="142">
        <v>1118.4280891875001</v>
      </c>
      <c r="F364" s="37"/>
      <c r="G364" s="144">
        <f t="shared" si="67"/>
        <v>0</v>
      </c>
      <c r="H364" s="70">
        <v>20</v>
      </c>
      <c r="I364" s="80">
        <f t="shared" si="68"/>
        <v>0</v>
      </c>
    </row>
    <row r="365" spans="1:17" ht="20.100000000000001" customHeight="1" x14ac:dyDescent="0.25">
      <c r="A365" s="23">
        <f t="shared" si="66"/>
        <v>1</v>
      </c>
      <c r="C365" s="78" t="s">
        <v>501</v>
      </c>
      <c r="D365" s="68" t="s">
        <v>1154</v>
      </c>
      <c r="E365" s="142">
        <v>1737.5244602625</v>
      </c>
      <c r="F365" s="37"/>
      <c r="G365" s="144">
        <f t="shared" si="67"/>
        <v>0</v>
      </c>
      <c r="H365" s="70">
        <v>20</v>
      </c>
      <c r="I365" s="80">
        <f t="shared" si="68"/>
        <v>0</v>
      </c>
    </row>
    <row r="366" spans="1:17" ht="20.100000000000001" customHeight="1" x14ac:dyDescent="0.25">
      <c r="A366" s="23">
        <f t="shared" si="66"/>
        <v>1</v>
      </c>
      <c r="C366" s="84" t="s">
        <v>533</v>
      </c>
      <c r="D366" s="85"/>
      <c r="E366" s="140"/>
      <c r="F366" s="52"/>
      <c r="G366" s="146"/>
      <c r="H366" s="86"/>
      <c r="I366" s="87"/>
    </row>
    <row r="367" spans="1:17" s="26" customFormat="1" ht="20.100000000000001" customHeight="1" x14ac:dyDescent="0.25">
      <c r="A367" s="23">
        <f t="shared" si="66"/>
        <v>1</v>
      </c>
      <c r="B367" s="61"/>
      <c r="C367" s="90" t="s">
        <v>534</v>
      </c>
      <c r="D367" s="49" t="s">
        <v>535</v>
      </c>
      <c r="E367" s="138">
        <v>101.7793875</v>
      </c>
      <c r="F367" s="36"/>
      <c r="G367" s="31">
        <f t="shared" ref="G367:G380" si="69">E367*F367</f>
        <v>0</v>
      </c>
      <c r="H367" s="106">
        <v>7</v>
      </c>
      <c r="I367" s="107">
        <f t="shared" ref="I367:I380" si="70" xml:space="preserve"> $F367* $H367/60</f>
        <v>0</v>
      </c>
      <c r="J367" s="61"/>
      <c r="K367" s="61"/>
      <c r="L367" s="61"/>
      <c r="M367" s="61"/>
      <c r="N367" s="61"/>
      <c r="O367" s="61"/>
      <c r="P367" s="61"/>
      <c r="Q367" s="61"/>
    </row>
    <row r="368" spans="1:17" ht="20.100000000000001" customHeight="1" x14ac:dyDescent="0.25">
      <c r="A368" s="23">
        <f t="shared" si="66"/>
        <v>1</v>
      </c>
      <c r="B368" s="176" t="e" vm="63">
        <v>#VALUE!</v>
      </c>
      <c r="C368" s="78" t="s">
        <v>536</v>
      </c>
      <c r="D368" s="68" t="s">
        <v>537</v>
      </c>
      <c r="E368" s="138">
        <v>101.7793875</v>
      </c>
      <c r="F368" s="36"/>
      <c r="G368" s="30">
        <f t="shared" si="69"/>
        <v>0</v>
      </c>
      <c r="H368" s="70">
        <v>7</v>
      </c>
      <c r="I368" s="105">
        <f t="shared" si="70"/>
        <v>0</v>
      </c>
    </row>
    <row r="369" spans="1:17" ht="20.100000000000001" customHeight="1" x14ac:dyDescent="0.25">
      <c r="A369" s="23">
        <f t="shared" si="66"/>
        <v>1</v>
      </c>
      <c r="B369" s="176"/>
      <c r="C369" s="78" t="s">
        <v>538</v>
      </c>
      <c r="D369" s="68" t="s">
        <v>539</v>
      </c>
      <c r="E369" s="138">
        <v>61.12</v>
      </c>
      <c r="F369" s="36"/>
      <c r="G369" s="30">
        <f t="shared" si="69"/>
        <v>0</v>
      </c>
      <c r="H369" s="70">
        <v>7</v>
      </c>
      <c r="I369" s="105">
        <f t="shared" si="70"/>
        <v>0</v>
      </c>
    </row>
    <row r="370" spans="1:17" ht="20.100000000000001" customHeight="1" x14ac:dyDescent="0.25">
      <c r="A370" s="23">
        <f t="shared" si="66"/>
        <v>1</v>
      </c>
      <c r="B370" s="176"/>
      <c r="C370" s="78" t="s">
        <v>540</v>
      </c>
      <c r="D370" s="68" t="s">
        <v>541</v>
      </c>
      <c r="E370" s="138">
        <v>139.38933749999998</v>
      </c>
      <c r="F370" s="36"/>
      <c r="G370" s="30">
        <f t="shared" si="69"/>
        <v>0</v>
      </c>
      <c r="H370" s="70">
        <v>7</v>
      </c>
      <c r="I370" s="105">
        <f t="shared" si="70"/>
        <v>0</v>
      </c>
    </row>
    <row r="371" spans="1:17" ht="20.100000000000001" customHeight="1" x14ac:dyDescent="0.25">
      <c r="A371" s="23">
        <f t="shared" si="66"/>
        <v>1</v>
      </c>
      <c r="B371" s="176"/>
      <c r="C371" s="78" t="s">
        <v>542</v>
      </c>
      <c r="D371" s="68" t="s">
        <v>543</v>
      </c>
      <c r="E371" s="138">
        <v>101.81325000000001</v>
      </c>
      <c r="F371" s="36"/>
      <c r="G371" s="30">
        <f t="shared" si="69"/>
        <v>0</v>
      </c>
      <c r="H371" s="70">
        <v>7</v>
      </c>
      <c r="I371" s="105">
        <f t="shared" si="70"/>
        <v>0</v>
      </c>
    </row>
    <row r="372" spans="1:17" ht="20.100000000000001" customHeight="1" x14ac:dyDescent="0.25">
      <c r="A372" s="23">
        <f t="shared" si="66"/>
        <v>1</v>
      </c>
      <c r="B372" s="176"/>
      <c r="C372" s="78" t="s">
        <v>544</v>
      </c>
      <c r="D372" s="68" t="s">
        <v>545</v>
      </c>
      <c r="E372" s="138">
        <v>101.81325000000001</v>
      </c>
      <c r="F372" s="36"/>
      <c r="G372" s="30">
        <f t="shared" si="69"/>
        <v>0</v>
      </c>
      <c r="H372" s="70">
        <v>7</v>
      </c>
      <c r="I372" s="105">
        <f t="shared" si="70"/>
        <v>0</v>
      </c>
    </row>
    <row r="373" spans="1:17" ht="20.100000000000001" customHeight="1" x14ac:dyDescent="0.25">
      <c r="A373" s="23">
        <f t="shared" si="66"/>
        <v>1</v>
      </c>
      <c r="B373" s="81"/>
      <c r="C373" s="78" t="s">
        <v>546</v>
      </c>
      <c r="D373" s="68" t="s">
        <v>547</v>
      </c>
      <c r="E373" s="138">
        <v>121.2930369</v>
      </c>
      <c r="F373" s="36"/>
      <c r="G373" s="30">
        <f t="shared" si="69"/>
        <v>0</v>
      </c>
      <c r="H373" s="70">
        <v>7</v>
      </c>
      <c r="I373" s="105">
        <f t="shared" si="70"/>
        <v>0</v>
      </c>
    </row>
    <row r="374" spans="1:17" ht="20.100000000000001" customHeight="1" x14ac:dyDescent="0.25">
      <c r="A374" s="23">
        <f t="shared" si="66"/>
        <v>1</v>
      </c>
      <c r="B374" s="81"/>
      <c r="C374" s="78" t="s">
        <v>548</v>
      </c>
      <c r="D374" s="68" t="s">
        <v>549</v>
      </c>
      <c r="E374" s="138">
        <v>72.260000000000005</v>
      </c>
      <c r="F374" s="36"/>
      <c r="G374" s="30">
        <f t="shared" si="69"/>
        <v>0</v>
      </c>
      <c r="H374" s="70">
        <v>7</v>
      </c>
      <c r="I374" s="105">
        <f t="shared" si="70"/>
        <v>0</v>
      </c>
    </row>
    <row r="375" spans="1:17" ht="20.100000000000001" customHeight="1" x14ac:dyDescent="0.25">
      <c r="A375" s="23">
        <f t="shared" si="66"/>
        <v>1</v>
      </c>
      <c r="B375" s="81"/>
      <c r="C375" s="78" t="s">
        <v>550</v>
      </c>
      <c r="D375" s="68" t="s">
        <v>551</v>
      </c>
      <c r="E375" s="138">
        <v>145.12194270000001</v>
      </c>
      <c r="F375" s="36"/>
      <c r="G375" s="30">
        <f t="shared" si="69"/>
        <v>0</v>
      </c>
      <c r="H375" s="70">
        <v>7</v>
      </c>
      <c r="I375" s="105">
        <f t="shared" si="70"/>
        <v>0</v>
      </c>
    </row>
    <row r="376" spans="1:17" ht="20.100000000000001" customHeight="1" x14ac:dyDescent="0.25">
      <c r="A376" s="23">
        <f t="shared" si="66"/>
        <v>1</v>
      </c>
      <c r="B376" s="176" t="e" vm="64">
        <v>#VALUE!</v>
      </c>
      <c r="C376" s="78" t="s">
        <v>552</v>
      </c>
      <c r="D376" s="68" t="s">
        <v>553</v>
      </c>
      <c r="E376" s="138">
        <v>123.45375223125001</v>
      </c>
      <c r="F376" s="36"/>
      <c r="G376" s="30">
        <f t="shared" si="69"/>
        <v>0</v>
      </c>
      <c r="H376" s="70">
        <v>10</v>
      </c>
      <c r="I376" s="105">
        <f t="shared" si="70"/>
        <v>0</v>
      </c>
    </row>
    <row r="377" spans="1:17" ht="20.100000000000001" customHeight="1" x14ac:dyDescent="0.25">
      <c r="A377" s="23">
        <f t="shared" si="66"/>
        <v>1</v>
      </c>
      <c r="B377" s="176"/>
      <c r="C377" s="78" t="s">
        <v>554</v>
      </c>
      <c r="D377" s="68" t="s">
        <v>555</v>
      </c>
      <c r="E377" s="138">
        <v>127.79959775625001</v>
      </c>
      <c r="F377" s="36"/>
      <c r="G377" s="30">
        <f t="shared" si="69"/>
        <v>0</v>
      </c>
      <c r="H377" s="70">
        <v>10</v>
      </c>
      <c r="I377" s="105">
        <f t="shared" si="70"/>
        <v>0</v>
      </c>
    </row>
    <row r="378" spans="1:17" s="26" customFormat="1" ht="20.100000000000001" customHeight="1" x14ac:dyDescent="0.25">
      <c r="A378" s="23">
        <f t="shared" si="66"/>
        <v>1</v>
      </c>
      <c r="B378" s="176"/>
      <c r="C378" s="78" t="s">
        <v>556</v>
      </c>
      <c r="D378" s="68" t="s">
        <v>557</v>
      </c>
      <c r="E378" s="138">
        <v>136.45466651250001</v>
      </c>
      <c r="F378" s="36"/>
      <c r="G378" s="30">
        <f t="shared" si="69"/>
        <v>0</v>
      </c>
      <c r="H378" s="70">
        <v>10</v>
      </c>
      <c r="I378" s="105">
        <f t="shared" si="70"/>
        <v>0</v>
      </c>
      <c r="J378" s="61"/>
      <c r="K378" s="61"/>
      <c r="L378" s="61"/>
      <c r="M378" s="61"/>
      <c r="N378" s="61"/>
      <c r="O378" s="61"/>
      <c r="P378" s="61"/>
      <c r="Q378" s="61"/>
    </row>
    <row r="379" spans="1:17" ht="20.100000000000001" customHeight="1" x14ac:dyDescent="0.25">
      <c r="A379" s="23">
        <f t="shared" si="66"/>
        <v>1</v>
      </c>
      <c r="B379" s="176"/>
      <c r="C379" s="78" t="s">
        <v>558</v>
      </c>
      <c r="D379" s="68" t="s">
        <v>559</v>
      </c>
      <c r="E379" s="138">
        <v>80.153993587499997</v>
      </c>
      <c r="F379" s="36"/>
      <c r="G379" s="30">
        <f t="shared" si="69"/>
        <v>0</v>
      </c>
      <c r="H379" s="70">
        <v>10</v>
      </c>
      <c r="I379" s="105">
        <f t="shared" si="70"/>
        <v>0</v>
      </c>
    </row>
    <row r="380" spans="1:17" ht="20.100000000000001" customHeight="1" x14ac:dyDescent="0.25">
      <c r="A380" s="23">
        <f t="shared" si="66"/>
        <v>1</v>
      </c>
      <c r="B380" s="176"/>
      <c r="C380" s="78" t="s">
        <v>560</v>
      </c>
      <c r="D380" s="68" t="s">
        <v>561</v>
      </c>
      <c r="E380" s="138">
        <v>225.27593628750003</v>
      </c>
      <c r="F380" s="36"/>
      <c r="G380" s="30">
        <f t="shared" si="69"/>
        <v>0</v>
      </c>
      <c r="H380" s="70">
        <v>10</v>
      </c>
      <c r="I380" s="105">
        <f t="shared" si="70"/>
        <v>0</v>
      </c>
    </row>
    <row r="381" spans="1:17" ht="20.100000000000001" customHeight="1" x14ac:dyDescent="0.25">
      <c r="A381" s="23">
        <f t="shared" si="66"/>
        <v>1</v>
      </c>
      <c r="C381" s="84" t="s">
        <v>1215</v>
      </c>
      <c r="D381" s="85"/>
      <c r="E381" s="140"/>
      <c r="F381" s="52"/>
      <c r="G381" s="146"/>
      <c r="H381" s="86"/>
      <c r="I381" s="87"/>
    </row>
    <row r="382" spans="1:17" ht="20.100000000000001" customHeight="1" x14ac:dyDescent="0.25">
      <c r="A382" s="23">
        <f t="shared" si="66"/>
        <v>1</v>
      </c>
      <c r="C382" s="78" t="s">
        <v>1091</v>
      </c>
      <c r="D382" s="68" t="s">
        <v>562</v>
      </c>
      <c r="E382" s="138">
        <v>480.012</v>
      </c>
      <c r="F382" s="36"/>
      <c r="G382" s="30">
        <f t="shared" ref="G382:G386" si="71">E382*F382</f>
        <v>0</v>
      </c>
      <c r="H382" s="70">
        <v>15</v>
      </c>
      <c r="I382" s="105">
        <f t="shared" ref="I382:I386" si="72" xml:space="preserve"> $F382* $H382/60</f>
        <v>0</v>
      </c>
    </row>
    <row r="383" spans="1:17" ht="20.100000000000001" customHeight="1" x14ac:dyDescent="0.25">
      <c r="A383" s="23">
        <f t="shared" si="66"/>
        <v>1</v>
      </c>
      <c r="C383" s="78" t="s">
        <v>1092</v>
      </c>
      <c r="D383" s="68" t="s">
        <v>563</v>
      </c>
      <c r="E383" s="138">
        <v>565.11</v>
      </c>
      <c r="F383" s="36"/>
      <c r="G383" s="30">
        <f t="shared" si="71"/>
        <v>0</v>
      </c>
      <c r="H383" s="70">
        <v>15</v>
      </c>
      <c r="I383" s="105">
        <f t="shared" si="72"/>
        <v>0</v>
      </c>
    </row>
    <row r="384" spans="1:17" ht="20.100000000000001" customHeight="1" x14ac:dyDescent="0.25">
      <c r="A384" s="23">
        <f t="shared" si="66"/>
        <v>1</v>
      </c>
      <c r="C384" s="78" t="s">
        <v>1093</v>
      </c>
      <c r="D384" s="68" t="s">
        <v>564</v>
      </c>
      <c r="E384" s="138">
        <v>708.96800000000007</v>
      </c>
      <c r="F384" s="36"/>
      <c r="G384" s="30">
        <f t="shared" si="71"/>
        <v>0</v>
      </c>
      <c r="H384" s="70">
        <v>20</v>
      </c>
      <c r="I384" s="105">
        <f t="shared" si="72"/>
        <v>0</v>
      </c>
    </row>
    <row r="385" spans="1:17" ht="20.100000000000001" customHeight="1" x14ac:dyDescent="0.25">
      <c r="A385" s="23">
        <f t="shared" si="66"/>
        <v>1</v>
      </c>
      <c r="B385" s="177" t="e" vm="65">
        <v>#VALUE!</v>
      </c>
      <c r="C385" s="78" t="s">
        <v>1094</v>
      </c>
      <c r="D385" s="68" t="s">
        <v>565</v>
      </c>
      <c r="E385" s="138">
        <v>1085.2139999999999</v>
      </c>
      <c r="F385" s="36"/>
      <c r="G385" s="30">
        <f t="shared" si="71"/>
        <v>0</v>
      </c>
      <c r="H385" s="70">
        <v>20</v>
      </c>
      <c r="I385" s="105">
        <f t="shared" si="72"/>
        <v>0</v>
      </c>
    </row>
    <row r="386" spans="1:17" ht="20.100000000000001" customHeight="1" x14ac:dyDescent="0.25">
      <c r="A386" s="23">
        <f t="shared" si="66"/>
        <v>1</v>
      </c>
      <c r="B386" s="177"/>
      <c r="C386" s="78" t="s">
        <v>1095</v>
      </c>
      <c r="D386" s="68" t="s">
        <v>566</v>
      </c>
      <c r="E386" s="138">
        <v>2270.424</v>
      </c>
      <c r="F386" s="36"/>
      <c r="G386" s="30">
        <f t="shared" si="71"/>
        <v>0</v>
      </c>
      <c r="H386" s="70">
        <v>20</v>
      </c>
      <c r="I386" s="105">
        <f t="shared" si="72"/>
        <v>0</v>
      </c>
    </row>
    <row r="387" spans="1:17" ht="20.100000000000001" customHeight="1" x14ac:dyDescent="0.25">
      <c r="A387" s="23">
        <f t="shared" si="66"/>
        <v>1</v>
      </c>
      <c r="B387" s="177"/>
      <c r="C387" s="84" t="s">
        <v>1216</v>
      </c>
      <c r="D387" s="85"/>
      <c r="E387" s="140"/>
      <c r="F387" s="52"/>
      <c r="G387" s="146"/>
      <c r="H387" s="86"/>
      <c r="I387" s="87"/>
    </row>
    <row r="388" spans="1:17" ht="20.100000000000001" customHeight="1" x14ac:dyDescent="0.25">
      <c r="A388" s="23">
        <f t="shared" si="66"/>
        <v>1</v>
      </c>
      <c r="B388" s="177"/>
      <c r="C388" s="78" t="s">
        <v>1086</v>
      </c>
      <c r="D388" s="68" t="s">
        <v>567</v>
      </c>
      <c r="E388" s="138">
        <v>563.44000000000005</v>
      </c>
      <c r="F388" s="36"/>
      <c r="G388" s="30">
        <f t="shared" ref="G388:G392" si="73">E388*F388</f>
        <v>0</v>
      </c>
      <c r="H388" s="70">
        <v>15</v>
      </c>
      <c r="I388" s="105">
        <f t="shared" ref="I388:I392" si="74" xml:space="preserve"> $F388* $H388/60</f>
        <v>0</v>
      </c>
    </row>
    <row r="389" spans="1:17" ht="20.100000000000001" customHeight="1" x14ac:dyDescent="0.25">
      <c r="A389" s="23">
        <f t="shared" si="66"/>
        <v>1</v>
      </c>
      <c r="B389" s="177"/>
      <c r="C389" s="78" t="s">
        <v>1087</v>
      </c>
      <c r="D389" s="68" t="s">
        <v>568</v>
      </c>
      <c r="E389" s="138">
        <v>661.726</v>
      </c>
      <c r="F389" s="36"/>
      <c r="G389" s="30">
        <f t="shared" si="73"/>
        <v>0</v>
      </c>
      <c r="H389" s="70">
        <v>15</v>
      </c>
      <c r="I389" s="105">
        <f t="shared" si="74"/>
        <v>0</v>
      </c>
    </row>
    <row r="390" spans="1:17" s="26" customFormat="1" ht="20.100000000000001" customHeight="1" x14ac:dyDescent="0.25">
      <c r="A390" s="23">
        <f t="shared" si="66"/>
        <v>1</v>
      </c>
      <c r="B390" s="59"/>
      <c r="C390" s="78" t="s">
        <v>1088</v>
      </c>
      <c r="D390" s="68" t="s">
        <v>569</v>
      </c>
      <c r="E390" s="138">
        <v>711.02200000000005</v>
      </c>
      <c r="F390" s="36"/>
      <c r="G390" s="30">
        <f t="shared" si="73"/>
        <v>0</v>
      </c>
      <c r="H390" s="70">
        <v>20</v>
      </c>
      <c r="I390" s="105">
        <f t="shared" si="74"/>
        <v>0</v>
      </c>
      <c r="J390" s="61"/>
      <c r="K390" s="61"/>
      <c r="L390" s="61"/>
      <c r="M390" s="61"/>
      <c r="N390" s="61"/>
      <c r="O390" s="61"/>
      <c r="P390" s="61"/>
      <c r="Q390" s="61"/>
    </row>
    <row r="391" spans="1:17" ht="20.100000000000001" customHeight="1" x14ac:dyDescent="0.25">
      <c r="A391" s="23">
        <f t="shared" si="66"/>
        <v>1</v>
      </c>
      <c r="C391" s="78" t="s">
        <v>1089</v>
      </c>
      <c r="D391" s="68" t="s">
        <v>570</v>
      </c>
      <c r="E391" s="138">
        <v>1311.4660000000001</v>
      </c>
      <c r="F391" s="36"/>
      <c r="G391" s="30">
        <f t="shared" si="73"/>
        <v>0</v>
      </c>
      <c r="H391" s="70">
        <v>20</v>
      </c>
      <c r="I391" s="105">
        <f t="shared" si="74"/>
        <v>0</v>
      </c>
    </row>
    <row r="392" spans="1:17" ht="20.100000000000001" customHeight="1" x14ac:dyDescent="0.25">
      <c r="A392" s="23">
        <f t="shared" si="66"/>
        <v>1</v>
      </c>
      <c r="C392" s="78" t="s">
        <v>1090</v>
      </c>
      <c r="D392" s="68" t="s">
        <v>571</v>
      </c>
      <c r="E392" s="138">
        <v>2452.3200000000002</v>
      </c>
      <c r="F392" s="36"/>
      <c r="G392" s="30">
        <f t="shared" si="73"/>
        <v>0</v>
      </c>
      <c r="H392" s="70">
        <v>20</v>
      </c>
      <c r="I392" s="105">
        <f t="shared" si="74"/>
        <v>0</v>
      </c>
    </row>
    <row r="393" spans="1:17" s="26" customFormat="1" ht="20.100000000000001" customHeight="1" x14ac:dyDescent="0.25">
      <c r="A393" s="23">
        <f t="shared" si="66"/>
        <v>1</v>
      </c>
      <c r="B393" s="61"/>
      <c r="C393" s="84" t="s">
        <v>1217</v>
      </c>
      <c r="D393" s="85"/>
      <c r="E393" s="140"/>
      <c r="F393" s="52"/>
      <c r="G393" s="146"/>
      <c r="H393" s="86"/>
      <c r="I393" s="87"/>
      <c r="J393" s="61"/>
      <c r="K393" s="61"/>
      <c r="L393" s="61"/>
      <c r="M393" s="61"/>
      <c r="N393" s="61"/>
      <c r="O393" s="61"/>
      <c r="P393" s="61"/>
      <c r="Q393" s="61"/>
    </row>
    <row r="394" spans="1:17" ht="20.100000000000001" customHeight="1" x14ac:dyDescent="0.25">
      <c r="A394" s="23">
        <f t="shared" si="66"/>
        <v>1</v>
      </c>
      <c r="B394" s="176" t="e" vm="66">
        <v>#VALUE!</v>
      </c>
      <c r="C394" s="78" t="s">
        <v>572</v>
      </c>
      <c r="D394" s="68" t="s">
        <v>573</v>
      </c>
      <c r="E394" s="138">
        <v>42.249338250000008</v>
      </c>
      <c r="F394" s="36"/>
      <c r="G394" s="30">
        <f>E394*F394</f>
        <v>0</v>
      </c>
      <c r="H394" s="70">
        <v>5</v>
      </c>
      <c r="I394" s="105">
        <f xml:space="preserve"> $F394* $H394/60</f>
        <v>0</v>
      </c>
    </row>
    <row r="395" spans="1:17" ht="20.100000000000001" customHeight="1" x14ac:dyDescent="0.25">
      <c r="A395" s="23">
        <f t="shared" si="66"/>
        <v>1</v>
      </c>
      <c r="B395" s="176"/>
      <c r="C395" s="78" t="s">
        <v>574</v>
      </c>
      <c r="D395" s="68" t="s">
        <v>575</v>
      </c>
      <c r="E395" s="138">
        <v>46.202220750000002</v>
      </c>
      <c r="F395" s="36"/>
      <c r="G395" s="30">
        <f>E395*F395</f>
        <v>0</v>
      </c>
      <c r="H395" s="70">
        <v>5</v>
      </c>
      <c r="I395" s="105">
        <f xml:space="preserve"> $F395* $H395/60</f>
        <v>0</v>
      </c>
    </row>
    <row r="396" spans="1:17" ht="20.100000000000001" customHeight="1" x14ac:dyDescent="0.25">
      <c r="A396" s="23">
        <f t="shared" si="66"/>
        <v>1</v>
      </c>
      <c r="B396" s="176"/>
      <c r="C396" s="78" t="s">
        <v>576</v>
      </c>
      <c r="D396" s="68" t="s">
        <v>577</v>
      </c>
      <c r="E396" s="138">
        <v>77.360235750000015</v>
      </c>
      <c r="F396" s="36"/>
      <c r="G396" s="30">
        <f>E396*F396</f>
        <v>0</v>
      </c>
      <c r="H396" s="70">
        <v>5</v>
      </c>
      <c r="I396" s="105">
        <f xml:space="preserve"> $F396* $H396/60</f>
        <v>0</v>
      </c>
    </row>
    <row r="397" spans="1:17" ht="20.100000000000001" customHeight="1" x14ac:dyDescent="0.25">
      <c r="A397" s="23">
        <f t="shared" si="66"/>
        <v>1</v>
      </c>
      <c r="B397" s="176"/>
      <c r="C397" s="78" t="s">
        <v>578</v>
      </c>
      <c r="D397" s="68" t="s">
        <v>579</v>
      </c>
      <c r="E397" s="138">
        <v>155.82495337500001</v>
      </c>
      <c r="F397" s="36"/>
      <c r="G397" s="30">
        <f>E397*F397</f>
        <v>0</v>
      </c>
      <c r="H397" s="70">
        <v>5</v>
      </c>
      <c r="I397" s="105">
        <f xml:space="preserve"> $F397* $H397/60</f>
        <v>0</v>
      </c>
    </row>
    <row r="398" spans="1:17" ht="20.100000000000001" customHeight="1" x14ac:dyDescent="0.25">
      <c r="A398" s="23">
        <f t="shared" ref="A398:A461" si="75">IF(IFERROR(F398*1,0)&gt;0,A397+1,A397)</f>
        <v>1</v>
      </c>
      <c r="B398" s="176"/>
      <c r="C398" s="78" t="s">
        <v>580</v>
      </c>
      <c r="D398" s="68" t="s">
        <v>581</v>
      </c>
      <c r="E398" s="138">
        <v>185.57620725000001</v>
      </c>
      <c r="F398" s="36"/>
      <c r="G398" s="30">
        <f>E398*F398</f>
        <v>0</v>
      </c>
      <c r="H398" s="70">
        <v>5</v>
      </c>
      <c r="I398" s="105">
        <f xml:space="preserve"> $F398* $H398/60</f>
        <v>0</v>
      </c>
    </row>
    <row r="399" spans="1:17" s="26" customFormat="1" ht="20.100000000000001" customHeight="1" x14ac:dyDescent="0.25">
      <c r="A399" s="23">
        <f t="shared" si="75"/>
        <v>1</v>
      </c>
      <c r="B399" s="61"/>
      <c r="C399" s="84" t="s">
        <v>582</v>
      </c>
      <c r="D399" s="85"/>
      <c r="E399" s="140"/>
      <c r="F399" s="52"/>
      <c r="G399" s="146"/>
      <c r="H399" s="86"/>
      <c r="I399" s="87"/>
      <c r="J399" s="61"/>
      <c r="K399" s="61"/>
      <c r="L399" s="61"/>
      <c r="M399" s="61"/>
      <c r="N399" s="61"/>
      <c r="O399" s="61"/>
      <c r="P399" s="61"/>
      <c r="Q399" s="61"/>
    </row>
    <row r="400" spans="1:17" ht="20.100000000000001" customHeight="1" x14ac:dyDescent="0.25">
      <c r="A400" s="23">
        <f t="shared" si="75"/>
        <v>1</v>
      </c>
      <c r="C400" s="78" t="s">
        <v>583</v>
      </c>
      <c r="D400" s="68" t="s">
        <v>584</v>
      </c>
      <c r="E400" s="138">
        <v>112.78445731875</v>
      </c>
      <c r="F400" s="36"/>
      <c r="G400" s="30">
        <f t="shared" ref="G400:G406" si="76">E400*F400</f>
        <v>0</v>
      </c>
      <c r="H400" s="70">
        <v>20</v>
      </c>
      <c r="I400" s="105">
        <f t="shared" ref="I400:I406" si="77" xml:space="preserve"> $F400* $H400/60</f>
        <v>0</v>
      </c>
    </row>
    <row r="401" spans="1:17" ht="20.100000000000001" customHeight="1" x14ac:dyDescent="0.25">
      <c r="A401" s="23">
        <f t="shared" si="75"/>
        <v>1</v>
      </c>
      <c r="B401" s="176" t="e" vm="67">
        <v>#VALUE!</v>
      </c>
      <c r="C401" s="78" t="s">
        <v>585</v>
      </c>
      <c r="D401" s="68" t="s">
        <v>586</v>
      </c>
      <c r="E401" s="138">
        <v>138.23695147499998</v>
      </c>
      <c r="F401" s="36"/>
      <c r="G401" s="30">
        <f t="shared" si="76"/>
        <v>0</v>
      </c>
      <c r="H401" s="70">
        <v>20</v>
      </c>
      <c r="I401" s="105">
        <f t="shared" si="77"/>
        <v>0</v>
      </c>
    </row>
    <row r="402" spans="1:17" ht="20.100000000000001" customHeight="1" x14ac:dyDescent="0.25">
      <c r="A402" s="23">
        <f t="shared" si="75"/>
        <v>1</v>
      </c>
      <c r="B402" s="176"/>
      <c r="C402" s="78" t="s">
        <v>587</v>
      </c>
      <c r="D402" s="68" t="s">
        <v>588</v>
      </c>
      <c r="E402" s="138">
        <v>116.95939880625002</v>
      </c>
      <c r="F402" s="36"/>
      <c r="G402" s="30">
        <f t="shared" si="76"/>
        <v>0</v>
      </c>
      <c r="H402" s="70">
        <v>20</v>
      </c>
      <c r="I402" s="105">
        <f t="shared" si="77"/>
        <v>0</v>
      </c>
    </row>
    <row r="403" spans="1:17" ht="20.100000000000001" customHeight="1" x14ac:dyDescent="0.25">
      <c r="A403" s="23">
        <f t="shared" si="75"/>
        <v>1</v>
      </c>
      <c r="B403" s="176"/>
      <c r="C403" s="78" t="s">
        <v>589</v>
      </c>
      <c r="D403" s="68" t="s">
        <v>590</v>
      </c>
      <c r="E403" s="138">
        <v>298.91116158750003</v>
      </c>
      <c r="F403" s="36"/>
      <c r="G403" s="30">
        <f t="shared" si="76"/>
        <v>0</v>
      </c>
      <c r="H403" s="70">
        <v>20</v>
      </c>
      <c r="I403" s="105">
        <f t="shared" si="77"/>
        <v>0</v>
      </c>
    </row>
    <row r="404" spans="1:17" ht="20.100000000000001" customHeight="1" x14ac:dyDescent="0.25">
      <c r="A404" s="23">
        <f t="shared" si="75"/>
        <v>1</v>
      </c>
      <c r="B404" s="176"/>
      <c r="C404" s="78" t="s">
        <v>591</v>
      </c>
      <c r="D404" s="68" t="s">
        <v>592</v>
      </c>
      <c r="E404" s="138">
        <v>270.74861769375002</v>
      </c>
      <c r="F404" s="36"/>
      <c r="G404" s="30">
        <f t="shared" si="76"/>
        <v>0</v>
      </c>
      <c r="H404" s="70">
        <v>20</v>
      </c>
      <c r="I404" s="105">
        <f t="shared" si="77"/>
        <v>0</v>
      </c>
    </row>
    <row r="405" spans="1:17" s="26" customFormat="1" ht="20.100000000000001" customHeight="1" x14ac:dyDescent="0.25">
      <c r="A405" s="23">
        <f t="shared" si="75"/>
        <v>1</v>
      </c>
      <c r="B405" s="176"/>
      <c r="C405" s="78" t="s">
        <v>593</v>
      </c>
      <c r="D405" s="68" t="s">
        <v>594</v>
      </c>
      <c r="E405" s="138">
        <v>474.27091149375002</v>
      </c>
      <c r="F405" s="36"/>
      <c r="G405" s="30">
        <f t="shared" si="76"/>
        <v>0</v>
      </c>
      <c r="H405" s="70">
        <v>20</v>
      </c>
      <c r="I405" s="105">
        <f t="shared" si="77"/>
        <v>0</v>
      </c>
      <c r="J405" s="61"/>
      <c r="K405" s="61"/>
      <c r="L405" s="61"/>
      <c r="M405" s="61"/>
      <c r="N405" s="61"/>
      <c r="O405" s="61"/>
      <c r="P405" s="61"/>
      <c r="Q405" s="61"/>
    </row>
    <row r="406" spans="1:17" ht="20.100000000000001" customHeight="1" x14ac:dyDescent="0.25">
      <c r="A406" s="23">
        <f t="shared" si="75"/>
        <v>1</v>
      </c>
      <c r="C406" s="78" t="s">
        <v>595</v>
      </c>
      <c r="D406" s="68" t="s">
        <v>596</v>
      </c>
      <c r="E406" s="138">
        <v>602.48556191250009</v>
      </c>
      <c r="F406" s="36"/>
      <c r="G406" s="30">
        <f t="shared" si="76"/>
        <v>0</v>
      </c>
      <c r="H406" s="70">
        <v>20</v>
      </c>
      <c r="I406" s="105">
        <f t="shared" si="77"/>
        <v>0</v>
      </c>
    </row>
    <row r="407" spans="1:17" ht="20.100000000000001" customHeight="1" x14ac:dyDescent="0.25">
      <c r="A407" s="23">
        <f t="shared" si="75"/>
        <v>1</v>
      </c>
      <c r="C407" s="84" t="s">
        <v>597</v>
      </c>
      <c r="D407" s="85"/>
      <c r="E407" s="140"/>
      <c r="F407" s="52"/>
      <c r="G407" s="146"/>
      <c r="H407" s="86"/>
      <c r="I407" s="87"/>
    </row>
    <row r="408" spans="1:17" ht="20.100000000000001" customHeight="1" x14ac:dyDescent="0.25">
      <c r="A408" s="23">
        <f t="shared" si="75"/>
        <v>1</v>
      </c>
      <c r="B408" s="177" t="e" vm="68">
        <v>#VALUE!</v>
      </c>
      <c r="C408" s="78" t="s">
        <v>1027</v>
      </c>
      <c r="D408" s="68" t="s">
        <v>598</v>
      </c>
      <c r="E408" s="138">
        <v>92.100727272727269</v>
      </c>
      <c r="F408" s="36"/>
      <c r="G408" s="30">
        <f>E408*F408</f>
        <v>0</v>
      </c>
      <c r="H408" s="70">
        <v>5</v>
      </c>
      <c r="I408" s="105">
        <f xml:space="preserve"> $F408* $H408/60</f>
        <v>0</v>
      </c>
    </row>
    <row r="409" spans="1:17" ht="20.100000000000001" customHeight="1" x14ac:dyDescent="0.25">
      <c r="A409" s="23">
        <f t="shared" si="75"/>
        <v>1</v>
      </c>
      <c r="B409" s="177"/>
      <c r="C409" s="78" t="s">
        <v>1028</v>
      </c>
      <c r="D409" s="68" t="s">
        <v>599</v>
      </c>
      <c r="E409" s="138">
        <v>127.79490909090907</v>
      </c>
      <c r="F409" s="36"/>
      <c r="G409" s="30">
        <f>E409*F409</f>
        <v>0</v>
      </c>
      <c r="H409" s="70">
        <v>5</v>
      </c>
      <c r="I409" s="105">
        <f xml:space="preserve"> $F409* $H409/60</f>
        <v>0</v>
      </c>
    </row>
    <row r="410" spans="1:17" ht="20.100000000000001" customHeight="1" x14ac:dyDescent="0.25">
      <c r="A410" s="23">
        <f t="shared" si="75"/>
        <v>1</v>
      </c>
      <c r="B410" s="177"/>
      <c r="C410" s="78" t="s">
        <v>1029</v>
      </c>
      <c r="D410" s="68" t="s">
        <v>600</v>
      </c>
      <c r="E410" s="138">
        <v>183.34</v>
      </c>
      <c r="F410" s="36"/>
      <c r="G410" s="30">
        <f>E410*F410</f>
        <v>0</v>
      </c>
      <c r="H410" s="70">
        <v>5</v>
      </c>
      <c r="I410" s="105">
        <f xml:space="preserve"> $F410* $H410/60</f>
        <v>0</v>
      </c>
    </row>
    <row r="411" spans="1:17" ht="20.100000000000001" customHeight="1" x14ac:dyDescent="0.25">
      <c r="A411" s="23">
        <f t="shared" si="75"/>
        <v>1</v>
      </c>
      <c r="B411" s="177"/>
      <c r="C411" s="78" t="s">
        <v>1030</v>
      </c>
      <c r="D411" s="68" t="s">
        <v>601</v>
      </c>
      <c r="E411" s="138">
        <v>247.76181818181817</v>
      </c>
      <c r="F411" s="36"/>
      <c r="G411" s="30">
        <f>E411*F411</f>
        <v>0</v>
      </c>
      <c r="H411" s="70">
        <v>5</v>
      </c>
      <c r="I411" s="105">
        <f xml:space="preserve"> $F411* $H411/60</f>
        <v>0</v>
      </c>
    </row>
    <row r="412" spans="1:17" ht="20.100000000000001" customHeight="1" x14ac:dyDescent="0.25">
      <c r="A412" s="23">
        <f t="shared" si="75"/>
        <v>1</v>
      </c>
      <c r="B412" s="177"/>
      <c r="C412" s="78" t="s">
        <v>1031</v>
      </c>
      <c r="D412" s="68" t="s">
        <v>602</v>
      </c>
      <c r="E412" s="138">
        <v>380.38836363636364</v>
      </c>
      <c r="F412" s="36"/>
      <c r="G412" s="30">
        <f>E412*F412</f>
        <v>0</v>
      </c>
      <c r="H412" s="70">
        <v>5</v>
      </c>
      <c r="I412" s="105">
        <f xml:space="preserve"> $F412* $H412/60</f>
        <v>0</v>
      </c>
    </row>
    <row r="413" spans="1:17" s="26" customFormat="1" ht="20.100000000000001" customHeight="1" x14ac:dyDescent="0.25">
      <c r="A413" s="23">
        <f t="shared" si="75"/>
        <v>1</v>
      </c>
      <c r="B413" s="59"/>
      <c r="C413" s="84" t="s">
        <v>603</v>
      </c>
      <c r="D413" s="85"/>
      <c r="E413" s="140"/>
      <c r="F413" s="52"/>
      <c r="G413" s="146"/>
      <c r="H413" s="86"/>
      <c r="I413" s="87"/>
      <c r="J413" s="61"/>
      <c r="K413" s="61"/>
      <c r="L413" s="61"/>
      <c r="M413" s="61"/>
      <c r="N413" s="61"/>
      <c r="O413" s="61"/>
      <c r="P413" s="61"/>
      <c r="Q413" s="61"/>
    </row>
    <row r="414" spans="1:17" ht="20.100000000000001" customHeight="1" x14ac:dyDescent="0.25">
      <c r="A414" s="23">
        <f t="shared" si="75"/>
        <v>1</v>
      </c>
      <c r="B414" s="177" t="e" vm="69">
        <v>#VALUE!</v>
      </c>
      <c r="C414" s="78" t="s">
        <v>1032</v>
      </c>
      <c r="D414" s="68" t="s">
        <v>604</v>
      </c>
      <c r="E414" s="138">
        <v>177.7592727272727</v>
      </c>
      <c r="F414" s="36"/>
      <c r="G414" s="30">
        <f>E414*F414</f>
        <v>0</v>
      </c>
      <c r="H414" s="70">
        <v>5</v>
      </c>
      <c r="I414" s="105">
        <f xml:space="preserve"> $F414* $H414/60</f>
        <v>0</v>
      </c>
    </row>
    <row r="415" spans="1:17" ht="20.100000000000001" customHeight="1" x14ac:dyDescent="0.25">
      <c r="A415" s="23">
        <f t="shared" si="75"/>
        <v>1</v>
      </c>
      <c r="B415" s="177"/>
      <c r="C415" s="78" t="s">
        <v>1033</v>
      </c>
      <c r="D415" s="68" t="s">
        <v>605</v>
      </c>
      <c r="E415" s="138">
        <v>230.94472727272725</v>
      </c>
      <c r="F415" s="36"/>
      <c r="G415" s="30">
        <f>E415*F415</f>
        <v>0</v>
      </c>
      <c r="H415" s="70">
        <v>5</v>
      </c>
      <c r="I415" s="105">
        <f xml:space="preserve"> $F415* $H415/60</f>
        <v>0</v>
      </c>
    </row>
    <row r="416" spans="1:17" ht="20.100000000000001" customHeight="1" x14ac:dyDescent="0.25">
      <c r="A416" s="23">
        <f t="shared" si="75"/>
        <v>1</v>
      </c>
      <c r="B416" s="177"/>
      <c r="C416" s="78" t="s">
        <v>1034</v>
      </c>
      <c r="D416" s="68" t="s">
        <v>606</v>
      </c>
      <c r="E416" s="138">
        <v>331.9221818181818</v>
      </c>
      <c r="F416" s="36"/>
      <c r="G416" s="30">
        <f>E416*F416</f>
        <v>0</v>
      </c>
      <c r="H416" s="70">
        <v>5</v>
      </c>
      <c r="I416" s="105">
        <f xml:space="preserve"> $F416* $H416/60</f>
        <v>0</v>
      </c>
    </row>
    <row r="417" spans="1:17" ht="20.100000000000001" customHeight="1" x14ac:dyDescent="0.25">
      <c r="A417" s="23">
        <f t="shared" si="75"/>
        <v>1</v>
      </c>
      <c r="B417" s="177"/>
      <c r="C417" s="78" t="s">
        <v>1035</v>
      </c>
      <c r="D417" s="68" t="s">
        <v>607</v>
      </c>
      <c r="E417" s="138">
        <v>458.44363636363636</v>
      </c>
      <c r="F417" s="36"/>
      <c r="G417" s="30">
        <f>E417*F417</f>
        <v>0</v>
      </c>
      <c r="H417" s="70">
        <v>5</v>
      </c>
      <c r="I417" s="105">
        <f xml:space="preserve"> $F417* $H417/60</f>
        <v>0</v>
      </c>
    </row>
    <row r="418" spans="1:17" ht="20.100000000000001" customHeight="1" x14ac:dyDescent="0.25">
      <c r="A418" s="23">
        <f t="shared" si="75"/>
        <v>1</v>
      </c>
      <c r="B418" s="177"/>
      <c r="C418" s="78" t="s">
        <v>1155</v>
      </c>
      <c r="D418" s="68" t="s">
        <v>608</v>
      </c>
      <c r="E418" s="138">
        <v>838.67982471000005</v>
      </c>
      <c r="F418" s="36"/>
      <c r="G418" s="30">
        <f>E418*F418</f>
        <v>0</v>
      </c>
      <c r="H418" s="70">
        <v>5</v>
      </c>
      <c r="I418" s="105">
        <f xml:space="preserve"> $F418* $H418/60</f>
        <v>0</v>
      </c>
    </row>
    <row r="419" spans="1:17" s="26" customFormat="1" ht="19.5" customHeight="1" x14ac:dyDescent="0.25">
      <c r="A419" s="23">
        <f t="shared" si="75"/>
        <v>1</v>
      </c>
      <c r="B419" s="59"/>
      <c r="C419" s="84" t="s">
        <v>115</v>
      </c>
      <c r="D419" s="85"/>
      <c r="E419" s="140"/>
      <c r="F419" s="52"/>
      <c r="G419" s="146"/>
      <c r="H419" s="86"/>
      <c r="I419" s="87"/>
      <c r="J419" s="61"/>
      <c r="K419" s="61"/>
      <c r="L419" s="61"/>
      <c r="M419" s="61"/>
      <c r="N419" s="61"/>
      <c r="O419" s="61"/>
      <c r="P419" s="61"/>
      <c r="Q419" s="61"/>
    </row>
    <row r="420" spans="1:17" ht="24.9" customHeight="1" x14ac:dyDescent="0.25">
      <c r="A420" s="23">
        <f t="shared" si="75"/>
        <v>1</v>
      </c>
      <c r="B420" s="177" t="e" vm="70">
        <v>#VALUE!</v>
      </c>
      <c r="C420" s="78" t="s">
        <v>1077</v>
      </c>
      <c r="D420" s="68" t="s">
        <v>609</v>
      </c>
      <c r="E420" s="138">
        <v>278.82</v>
      </c>
      <c r="F420" s="36"/>
      <c r="G420" s="30">
        <f t="shared" ref="G420:G426" si="78">E420*F420</f>
        <v>0</v>
      </c>
      <c r="H420" s="70">
        <v>12</v>
      </c>
      <c r="I420" s="105">
        <f t="shared" ref="I420:I426" si="79" xml:space="preserve"> $F420* $H420/60</f>
        <v>0</v>
      </c>
    </row>
    <row r="421" spans="1:17" ht="24.9" customHeight="1" x14ac:dyDescent="0.25">
      <c r="A421" s="23">
        <f t="shared" si="75"/>
        <v>1</v>
      </c>
      <c r="B421" s="177"/>
      <c r="C421" s="78" t="s">
        <v>1078</v>
      </c>
      <c r="D421" s="68" t="s">
        <v>610</v>
      </c>
      <c r="E421" s="138">
        <v>407.84254545454542</v>
      </c>
      <c r="F421" s="36"/>
      <c r="G421" s="30">
        <f t="shared" si="78"/>
        <v>0</v>
      </c>
      <c r="H421" s="70">
        <v>12</v>
      </c>
      <c r="I421" s="105">
        <f t="shared" si="79"/>
        <v>0</v>
      </c>
    </row>
    <row r="422" spans="1:17" ht="24.9" customHeight="1" x14ac:dyDescent="0.25">
      <c r="A422" s="23">
        <f t="shared" si="75"/>
        <v>1</v>
      </c>
      <c r="B422" s="177"/>
      <c r="C422" s="78" t="s">
        <v>1079</v>
      </c>
      <c r="D422" s="68" t="s">
        <v>611</v>
      </c>
      <c r="E422" s="138">
        <v>544.25199999999995</v>
      </c>
      <c r="F422" s="36"/>
      <c r="G422" s="30">
        <f t="shared" si="78"/>
        <v>0</v>
      </c>
      <c r="H422" s="70">
        <v>15</v>
      </c>
      <c r="I422" s="105">
        <f t="shared" si="79"/>
        <v>0</v>
      </c>
    </row>
    <row r="423" spans="1:17" ht="24.9" customHeight="1" x14ac:dyDescent="0.25">
      <c r="A423" s="23">
        <f t="shared" si="75"/>
        <v>1</v>
      </c>
      <c r="B423" s="177"/>
      <c r="C423" s="78" t="s">
        <v>1080</v>
      </c>
      <c r="D423" s="68" t="s">
        <v>612</v>
      </c>
      <c r="E423" s="138">
        <v>950.47059712499993</v>
      </c>
      <c r="F423" s="36"/>
      <c r="G423" s="30">
        <f t="shared" si="78"/>
        <v>0</v>
      </c>
      <c r="H423" s="70">
        <v>15</v>
      </c>
      <c r="I423" s="105">
        <f t="shared" si="79"/>
        <v>0</v>
      </c>
    </row>
    <row r="424" spans="1:17" ht="24.9" customHeight="1" x14ac:dyDescent="0.25">
      <c r="A424" s="23">
        <f t="shared" si="75"/>
        <v>1</v>
      </c>
      <c r="B424" s="177"/>
      <c r="C424" s="78" t="s">
        <v>1081</v>
      </c>
      <c r="D424" s="68" t="s">
        <v>613</v>
      </c>
      <c r="E424" s="138">
        <v>1856.3317526250003</v>
      </c>
      <c r="F424" s="36"/>
      <c r="G424" s="30">
        <f t="shared" si="78"/>
        <v>0</v>
      </c>
      <c r="H424" s="70">
        <v>15</v>
      </c>
      <c r="I424" s="105">
        <f t="shared" si="79"/>
        <v>0</v>
      </c>
    </row>
    <row r="425" spans="1:17" s="26" customFormat="1" ht="50.1" customHeight="1" x14ac:dyDescent="0.25">
      <c r="A425" s="23">
        <f t="shared" si="75"/>
        <v>1</v>
      </c>
      <c r="B425" s="181" t="e" vm="71">
        <v>#VALUE!</v>
      </c>
      <c r="C425" s="78" t="s">
        <v>1082</v>
      </c>
      <c r="D425" s="68" t="s">
        <v>614</v>
      </c>
      <c r="E425" s="138">
        <v>246.09018787499997</v>
      </c>
      <c r="F425" s="36"/>
      <c r="G425" s="30">
        <f t="shared" si="78"/>
        <v>0</v>
      </c>
      <c r="H425" s="70">
        <v>12</v>
      </c>
      <c r="I425" s="105">
        <f t="shared" si="79"/>
        <v>0</v>
      </c>
      <c r="J425" s="61"/>
      <c r="K425" s="61"/>
      <c r="L425" s="61"/>
      <c r="M425" s="61"/>
      <c r="N425" s="61"/>
      <c r="O425" s="61"/>
      <c r="P425" s="61"/>
      <c r="Q425" s="61"/>
    </row>
    <row r="426" spans="1:17" ht="50.1" customHeight="1" x14ac:dyDescent="0.25">
      <c r="A426" s="23">
        <f t="shared" si="75"/>
        <v>1</v>
      </c>
      <c r="B426" s="181"/>
      <c r="C426" s="78" t="s">
        <v>1083</v>
      </c>
      <c r="D426" s="68" t="s">
        <v>615</v>
      </c>
      <c r="E426" s="138">
        <v>339.77350312499999</v>
      </c>
      <c r="F426" s="36"/>
      <c r="G426" s="30">
        <f t="shared" si="78"/>
        <v>0</v>
      </c>
      <c r="H426" s="70">
        <v>12</v>
      </c>
      <c r="I426" s="105">
        <f t="shared" si="79"/>
        <v>0</v>
      </c>
    </row>
    <row r="427" spans="1:17" ht="20.100000000000001" customHeight="1" x14ac:dyDescent="0.25">
      <c r="A427" s="23">
        <f t="shared" si="75"/>
        <v>1</v>
      </c>
      <c r="C427" s="84" t="s">
        <v>149</v>
      </c>
      <c r="D427" s="85"/>
      <c r="E427" s="140"/>
      <c r="F427" s="52"/>
      <c r="G427" s="146"/>
      <c r="H427" s="86"/>
      <c r="I427" s="87"/>
    </row>
    <row r="428" spans="1:17" ht="20.100000000000001" customHeight="1" x14ac:dyDescent="0.25">
      <c r="A428" s="23">
        <f t="shared" si="75"/>
        <v>1</v>
      </c>
      <c r="B428" s="176" t="e" vm="72">
        <v>#VALUE!</v>
      </c>
      <c r="C428" s="78" t="s">
        <v>616</v>
      </c>
      <c r="D428" s="68" t="s">
        <v>617</v>
      </c>
      <c r="E428" s="138">
        <v>347.98</v>
      </c>
      <c r="F428" s="36"/>
      <c r="G428" s="30">
        <f>E428*F428</f>
        <v>0</v>
      </c>
      <c r="H428" s="70">
        <v>12</v>
      </c>
      <c r="I428" s="105">
        <f xml:space="preserve"> $F428* $H428/60</f>
        <v>0</v>
      </c>
    </row>
    <row r="429" spans="1:17" ht="20.100000000000001" customHeight="1" x14ac:dyDescent="0.25">
      <c r="A429" s="23">
        <f t="shared" si="75"/>
        <v>1</v>
      </c>
      <c r="B429" s="176"/>
      <c r="C429" s="78" t="s">
        <v>618</v>
      </c>
      <c r="D429" s="68" t="s">
        <v>619</v>
      </c>
      <c r="E429" s="138">
        <v>408.70400000000001</v>
      </c>
      <c r="F429" s="36"/>
      <c r="G429" s="30">
        <f>E429*F429</f>
        <v>0</v>
      </c>
      <c r="H429" s="70">
        <v>12</v>
      </c>
      <c r="I429" s="105">
        <f xml:space="preserve"> $F429* $H429/60</f>
        <v>0</v>
      </c>
    </row>
    <row r="430" spans="1:17" ht="20.100000000000001" customHeight="1" x14ac:dyDescent="0.25">
      <c r="A430" s="23">
        <f t="shared" si="75"/>
        <v>1</v>
      </c>
      <c r="B430" s="176"/>
      <c r="C430" s="78" t="s">
        <v>620</v>
      </c>
      <c r="D430" s="68" t="s">
        <v>621</v>
      </c>
      <c r="E430" s="138">
        <v>549.68290909090911</v>
      </c>
      <c r="F430" s="36"/>
      <c r="G430" s="30">
        <f>E430*F430</f>
        <v>0</v>
      </c>
      <c r="H430" s="70">
        <v>15</v>
      </c>
      <c r="I430" s="105">
        <f xml:space="preserve"> $F430* $H430/60</f>
        <v>0</v>
      </c>
    </row>
    <row r="431" spans="1:17" ht="20.100000000000001" customHeight="1" x14ac:dyDescent="0.25">
      <c r="A431" s="23">
        <f t="shared" si="75"/>
        <v>1</v>
      </c>
      <c r="B431" s="176"/>
      <c r="C431" s="78" t="s">
        <v>622</v>
      </c>
      <c r="D431" s="68" t="s">
        <v>623</v>
      </c>
      <c r="E431" s="138">
        <v>950.47059712499993</v>
      </c>
      <c r="F431" s="36"/>
      <c r="G431" s="30">
        <f>E431*F431</f>
        <v>0</v>
      </c>
      <c r="H431" s="70">
        <v>15</v>
      </c>
      <c r="I431" s="105">
        <f xml:space="preserve"> $F431* $H431/60</f>
        <v>0</v>
      </c>
    </row>
    <row r="432" spans="1:17" ht="20.100000000000001" customHeight="1" x14ac:dyDescent="0.25">
      <c r="A432" s="23">
        <f t="shared" si="75"/>
        <v>1</v>
      </c>
      <c r="B432" s="176"/>
      <c r="C432" s="78" t="s">
        <v>624</v>
      </c>
      <c r="D432" s="68" t="s">
        <v>625</v>
      </c>
      <c r="E432" s="138">
        <v>1907.3355630000001</v>
      </c>
      <c r="F432" s="36"/>
      <c r="G432" s="30">
        <f>E432*F432</f>
        <v>0</v>
      </c>
      <c r="H432" s="70">
        <v>15</v>
      </c>
      <c r="I432" s="105">
        <f xml:space="preserve"> $F432* $H432/60</f>
        <v>0</v>
      </c>
    </row>
    <row r="433" spans="1:9" ht="20.100000000000001" customHeight="1" x14ac:dyDescent="0.25">
      <c r="A433" s="23">
        <f t="shared" si="75"/>
        <v>1</v>
      </c>
      <c r="C433" s="84" t="s">
        <v>162</v>
      </c>
      <c r="D433" s="85"/>
      <c r="E433" s="140"/>
      <c r="F433" s="52"/>
      <c r="G433" s="146"/>
      <c r="H433" s="86"/>
      <c r="I433" s="87"/>
    </row>
    <row r="434" spans="1:9" ht="20.100000000000001" customHeight="1" x14ac:dyDescent="0.25">
      <c r="A434" s="23">
        <f t="shared" si="75"/>
        <v>1</v>
      </c>
      <c r="B434" s="177" t="e" vm="73">
        <v>#VALUE!</v>
      </c>
      <c r="C434" s="78" t="s">
        <v>626</v>
      </c>
      <c r="D434" s="68" t="s">
        <v>627</v>
      </c>
      <c r="E434" s="138">
        <v>360.05</v>
      </c>
      <c r="F434" s="36"/>
      <c r="G434" s="30">
        <f>E434*F434</f>
        <v>0</v>
      </c>
      <c r="H434" s="70">
        <v>20</v>
      </c>
      <c r="I434" s="105">
        <f xml:space="preserve"> $F434* $H434/60</f>
        <v>0</v>
      </c>
    </row>
    <row r="435" spans="1:9" ht="20.100000000000001" customHeight="1" x14ac:dyDescent="0.25">
      <c r="A435" s="23">
        <f t="shared" si="75"/>
        <v>1</v>
      </c>
      <c r="B435" s="177"/>
      <c r="C435" s="78" t="s">
        <v>628</v>
      </c>
      <c r="D435" s="68" t="s">
        <v>629</v>
      </c>
      <c r="E435" s="138">
        <v>484.8116363636363</v>
      </c>
      <c r="F435" s="36"/>
      <c r="G435" s="30">
        <f>E435*F435</f>
        <v>0</v>
      </c>
      <c r="H435" s="70">
        <v>20</v>
      </c>
      <c r="I435" s="105">
        <f xml:space="preserve"> $F435* $H435/60</f>
        <v>0</v>
      </c>
    </row>
    <row r="436" spans="1:9" ht="20.100000000000001" customHeight="1" x14ac:dyDescent="0.25">
      <c r="A436" s="23">
        <f t="shared" si="75"/>
        <v>1</v>
      </c>
      <c r="B436" s="177"/>
      <c r="C436" s="78" t="s">
        <v>630</v>
      </c>
      <c r="D436" s="68" t="s">
        <v>631</v>
      </c>
      <c r="E436" s="138">
        <v>636.46509090909092</v>
      </c>
      <c r="F436" s="36"/>
      <c r="G436" s="30">
        <f>E436*F436</f>
        <v>0</v>
      </c>
      <c r="H436" s="70">
        <v>20</v>
      </c>
      <c r="I436" s="105">
        <f xml:space="preserve"> $F436* $H436/60</f>
        <v>0</v>
      </c>
    </row>
    <row r="437" spans="1:9" ht="20.100000000000001" customHeight="1" x14ac:dyDescent="0.25">
      <c r="A437" s="23">
        <f t="shared" si="75"/>
        <v>1</v>
      </c>
      <c r="B437" s="177"/>
      <c r="C437" s="78" t="s">
        <v>632</v>
      </c>
      <c r="D437" s="68" t="s">
        <v>633</v>
      </c>
      <c r="E437" s="138">
        <v>1488.4472093400002</v>
      </c>
      <c r="F437" s="36"/>
      <c r="G437" s="30">
        <f>E437*F437</f>
        <v>0</v>
      </c>
      <c r="H437" s="70">
        <v>20</v>
      </c>
      <c r="I437" s="105">
        <f xml:space="preserve"> $F437* $H437/60</f>
        <v>0</v>
      </c>
    </row>
    <row r="438" spans="1:9" ht="20.100000000000001" customHeight="1" x14ac:dyDescent="0.25">
      <c r="A438" s="23">
        <f t="shared" si="75"/>
        <v>1</v>
      </c>
      <c r="B438" s="177"/>
      <c r="C438" s="78" t="s">
        <v>634</v>
      </c>
      <c r="D438" s="68" t="s">
        <v>635</v>
      </c>
      <c r="E438" s="138">
        <v>2244.8587133699998</v>
      </c>
      <c r="F438" s="36"/>
      <c r="G438" s="30">
        <f>E438*F438</f>
        <v>0</v>
      </c>
      <c r="H438" s="70">
        <v>20</v>
      </c>
      <c r="I438" s="105">
        <f xml:space="preserve"> $F438* $H438/60</f>
        <v>0</v>
      </c>
    </row>
    <row r="439" spans="1:9" ht="20.100000000000001" customHeight="1" x14ac:dyDescent="0.25">
      <c r="A439" s="23">
        <f t="shared" si="75"/>
        <v>1</v>
      </c>
      <c r="C439" s="84" t="s">
        <v>175</v>
      </c>
      <c r="D439" s="85"/>
      <c r="E439" s="140"/>
      <c r="F439" s="52"/>
      <c r="G439" s="146"/>
      <c r="H439" s="86"/>
      <c r="I439" s="87"/>
    </row>
    <row r="440" spans="1:9" ht="20.100000000000001" customHeight="1" x14ac:dyDescent="0.25">
      <c r="A440" s="23">
        <f t="shared" si="75"/>
        <v>1</v>
      </c>
      <c r="C440" s="78" t="s">
        <v>636</v>
      </c>
      <c r="D440" s="68" t="s">
        <v>637</v>
      </c>
      <c r="E440" s="138">
        <v>259.94504103750006</v>
      </c>
      <c r="F440" s="36"/>
      <c r="G440" s="30">
        <f t="shared" ref="G440:G469" si="80">E440*F440</f>
        <v>0</v>
      </c>
      <c r="H440" s="70">
        <v>20</v>
      </c>
      <c r="I440" s="105">
        <f t="shared" ref="I440:I469" si="81" xml:space="preserve"> $F440* $H440/60</f>
        <v>0</v>
      </c>
    </row>
    <row r="441" spans="1:9" ht="20.100000000000001" customHeight="1" x14ac:dyDescent="0.25">
      <c r="A441" s="23">
        <f t="shared" si="75"/>
        <v>1</v>
      </c>
      <c r="C441" s="78" t="s">
        <v>638</v>
      </c>
      <c r="D441" s="68" t="s">
        <v>639</v>
      </c>
      <c r="E441" s="138">
        <v>259.72286578874997</v>
      </c>
      <c r="F441" s="36"/>
      <c r="G441" s="30">
        <f t="shared" si="80"/>
        <v>0</v>
      </c>
      <c r="H441" s="70">
        <v>20</v>
      </c>
      <c r="I441" s="105">
        <f t="shared" si="81"/>
        <v>0</v>
      </c>
    </row>
    <row r="442" spans="1:9" ht="20.100000000000001" customHeight="1" x14ac:dyDescent="0.25">
      <c r="A442" s="23">
        <f t="shared" si="75"/>
        <v>1</v>
      </c>
      <c r="C442" s="78" t="s">
        <v>640</v>
      </c>
      <c r="D442" s="68" t="s">
        <v>641</v>
      </c>
      <c r="E442" s="138">
        <v>266.83247374874998</v>
      </c>
      <c r="F442" s="36"/>
      <c r="G442" s="30">
        <f t="shared" si="80"/>
        <v>0</v>
      </c>
      <c r="H442" s="70">
        <v>20</v>
      </c>
      <c r="I442" s="105">
        <f t="shared" si="81"/>
        <v>0</v>
      </c>
    </row>
    <row r="443" spans="1:9" ht="20.100000000000001" customHeight="1" x14ac:dyDescent="0.25">
      <c r="A443" s="23">
        <f t="shared" si="75"/>
        <v>1</v>
      </c>
      <c r="C443" s="78" t="s">
        <v>642</v>
      </c>
      <c r="D443" s="68" t="s">
        <v>643</v>
      </c>
      <c r="E443" s="138">
        <v>273.84686374500001</v>
      </c>
      <c r="F443" s="36"/>
      <c r="G443" s="30">
        <f t="shared" si="80"/>
        <v>0</v>
      </c>
      <c r="H443" s="70">
        <v>20</v>
      </c>
      <c r="I443" s="105">
        <f t="shared" si="81"/>
        <v>0</v>
      </c>
    </row>
    <row r="444" spans="1:9" ht="20.100000000000001" customHeight="1" x14ac:dyDescent="0.25">
      <c r="A444" s="23">
        <f t="shared" si="75"/>
        <v>1</v>
      </c>
      <c r="C444" s="78" t="s">
        <v>644</v>
      </c>
      <c r="D444" s="68" t="s">
        <v>645</v>
      </c>
      <c r="E444" s="138">
        <v>285.84432717749996</v>
      </c>
      <c r="F444" s="36"/>
      <c r="G444" s="30">
        <f t="shared" si="80"/>
        <v>0</v>
      </c>
      <c r="H444" s="70">
        <v>20</v>
      </c>
      <c r="I444" s="105">
        <f t="shared" si="81"/>
        <v>0</v>
      </c>
    </row>
    <row r="445" spans="1:9" ht="20.100000000000001" customHeight="1" x14ac:dyDescent="0.25">
      <c r="A445" s="23">
        <f t="shared" si="75"/>
        <v>1</v>
      </c>
      <c r="C445" s="78" t="s">
        <v>646</v>
      </c>
      <c r="D445" s="68" t="s">
        <v>647</v>
      </c>
      <c r="E445" s="138">
        <v>316.37755421999998</v>
      </c>
      <c r="F445" s="36"/>
      <c r="G445" s="30">
        <f t="shared" si="80"/>
        <v>0</v>
      </c>
      <c r="H445" s="70">
        <v>20</v>
      </c>
      <c r="I445" s="105">
        <f t="shared" si="81"/>
        <v>0</v>
      </c>
    </row>
    <row r="446" spans="1:9" ht="20.100000000000001" customHeight="1" x14ac:dyDescent="0.25">
      <c r="A446" s="23">
        <f t="shared" si="75"/>
        <v>1</v>
      </c>
      <c r="C446" s="78" t="s">
        <v>648</v>
      </c>
      <c r="D446" s="68" t="s">
        <v>649</v>
      </c>
      <c r="E446" s="138">
        <v>323.39194421625001</v>
      </c>
      <c r="F446" s="36"/>
      <c r="G446" s="30">
        <f t="shared" si="80"/>
        <v>0</v>
      </c>
      <c r="H446" s="70">
        <v>20</v>
      </c>
      <c r="I446" s="105">
        <f t="shared" si="81"/>
        <v>0</v>
      </c>
    </row>
    <row r="447" spans="1:9" ht="20.100000000000001" customHeight="1" x14ac:dyDescent="0.25">
      <c r="A447" s="23">
        <f t="shared" si="75"/>
        <v>1</v>
      </c>
      <c r="B447" s="177" t="e" vm="74">
        <v>#VALUE!</v>
      </c>
      <c r="C447" s="78" t="s">
        <v>650</v>
      </c>
      <c r="D447" s="68" t="s">
        <v>651</v>
      </c>
      <c r="E447" s="138">
        <v>330.50155217625007</v>
      </c>
      <c r="F447" s="36"/>
      <c r="G447" s="30">
        <f t="shared" si="80"/>
        <v>0</v>
      </c>
      <c r="H447" s="70">
        <v>20</v>
      </c>
      <c r="I447" s="105">
        <f t="shared" si="81"/>
        <v>0</v>
      </c>
    </row>
    <row r="448" spans="1:9" ht="20.100000000000001" customHeight="1" x14ac:dyDescent="0.25">
      <c r="A448" s="23">
        <f t="shared" si="75"/>
        <v>1</v>
      </c>
      <c r="B448" s="177"/>
      <c r="C448" s="78" t="s">
        <v>652</v>
      </c>
      <c r="D448" s="68" t="s">
        <v>653</v>
      </c>
      <c r="E448" s="138">
        <v>338.56333977374999</v>
      </c>
      <c r="F448" s="36"/>
      <c r="G448" s="30">
        <f t="shared" si="80"/>
        <v>0</v>
      </c>
      <c r="H448" s="70">
        <v>20</v>
      </c>
      <c r="I448" s="105">
        <f t="shared" si="81"/>
        <v>0</v>
      </c>
    </row>
    <row r="449" spans="1:17" ht="20.100000000000001" customHeight="1" x14ac:dyDescent="0.25">
      <c r="A449" s="23">
        <f t="shared" si="75"/>
        <v>1</v>
      </c>
      <c r="B449" s="177"/>
      <c r="C449" s="78" t="s">
        <v>654</v>
      </c>
      <c r="D449" s="68" t="s">
        <v>655</v>
      </c>
      <c r="E449" s="138">
        <v>351.6082008075</v>
      </c>
      <c r="F449" s="36"/>
      <c r="G449" s="30">
        <f t="shared" si="80"/>
        <v>0</v>
      </c>
      <c r="H449" s="70">
        <v>20</v>
      </c>
      <c r="I449" s="105">
        <f t="shared" si="81"/>
        <v>0</v>
      </c>
    </row>
    <row r="450" spans="1:17" ht="20.100000000000001" customHeight="1" x14ac:dyDescent="0.25">
      <c r="A450" s="23">
        <f t="shared" si="75"/>
        <v>1</v>
      </c>
      <c r="B450" s="177"/>
      <c r="C450" s="78" t="s">
        <v>656</v>
      </c>
      <c r="D450" s="68" t="s">
        <v>657</v>
      </c>
      <c r="E450" s="138">
        <v>476.02634010749995</v>
      </c>
      <c r="F450" s="36"/>
      <c r="G450" s="30">
        <f t="shared" si="80"/>
        <v>0</v>
      </c>
      <c r="H450" s="70">
        <v>20</v>
      </c>
      <c r="I450" s="105">
        <f t="shared" si="81"/>
        <v>0</v>
      </c>
    </row>
    <row r="451" spans="1:17" ht="20.100000000000001" customHeight="1" x14ac:dyDescent="0.25">
      <c r="A451" s="23">
        <f t="shared" si="75"/>
        <v>1</v>
      </c>
      <c r="B451" s="177"/>
      <c r="C451" s="78" t="s">
        <v>658</v>
      </c>
      <c r="D451" s="68" t="s">
        <v>659</v>
      </c>
      <c r="E451" s="138">
        <v>476.12155807124998</v>
      </c>
      <c r="F451" s="36"/>
      <c r="G451" s="30">
        <f t="shared" si="80"/>
        <v>0</v>
      </c>
      <c r="H451" s="70">
        <v>20</v>
      </c>
      <c r="I451" s="105">
        <f t="shared" si="81"/>
        <v>0</v>
      </c>
    </row>
    <row r="452" spans="1:17" ht="20.100000000000001" customHeight="1" x14ac:dyDescent="0.25">
      <c r="A452" s="23">
        <f t="shared" si="75"/>
        <v>1</v>
      </c>
      <c r="B452" s="177"/>
      <c r="C452" s="78" t="s">
        <v>660</v>
      </c>
      <c r="D452" s="68" t="s">
        <v>661</v>
      </c>
      <c r="E452" s="138">
        <v>490.1185987424999</v>
      </c>
      <c r="F452" s="36"/>
      <c r="G452" s="30">
        <f t="shared" si="80"/>
        <v>0</v>
      </c>
      <c r="H452" s="70">
        <v>20</v>
      </c>
      <c r="I452" s="105">
        <f t="shared" si="81"/>
        <v>0</v>
      </c>
    </row>
    <row r="453" spans="1:17" ht="20.100000000000001" customHeight="1" x14ac:dyDescent="0.25">
      <c r="A453" s="23">
        <f t="shared" si="75"/>
        <v>1</v>
      </c>
      <c r="B453" s="177"/>
      <c r="C453" s="78" t="s">
        <v>662</v>
      </c>
      <c r="D453" s="68" t="s">
        <v>663</v>
      </c>
      <c r="E453" s="138">
        <v>493.80036000749999</v>
      </c>
      <c r="F453" s="36"/>
      <c r="G453" s="30">
        <f t="shared" si="80"/>
        <v>0</v>
      </c>
      <c r="H453" s="70">
        <v>20</v>
      </c>
      <c r="I453" s="105">
        <f t="shared" si="81"/>
        <v>0</v>
      </c>
    </row>
    <row r="454" spans="1:17" ht="20.100000000000001" customHeight="1" x14ac:dyDescent="0.25">
      <c r="A454" s="23">
        <f t="shared" si="75"/>
        <v>1</v>
      </c>
      <c r="C454" s="78" t="s">
        <v>664</v>
      </c>
      <c r="D454" s="68" t="s">
        <v>665</v>
      </c>
      <c r="E454" s="138">
        <v>518.33485533375006</v>
      </c>
      <c r="F454" s="36"/>
      <c r="G454" s="30">
        <f t="shared" si="80"/>
        <v>0</v>
      </c>
      <c r="H454" s="70">
        <v>20</v>
      </c>
      <c r="I454" s="105">
        <f t="shared" si="81"/>
        <v>0</v>
      </c>
    </row>
    <row r="455" spans="1:17" ht="20.100000000000001" customHeight="1" x14ac:dyDescent="0.25">
      <c r="A455" s="23">
        <f t="shared" si="75"/>
        <v>1</v>
      </c>
      <c r="C455" s="78" t="s">
        <v>666</v>
      </c>
      <c r="D455" s="68" t="s">
        <v>667</v>
      </c>
      <c r="E455" s="138">
        <v>779.67642650624998</v>
      </c>
      <c r="F455" s="36"/>
      <c r="G455" s="30">
        <f t="shared" si="80"/>
        <v>0</v>
      </c>
      <c r="H455" s="70">
        <v>20</v>
      </c>
      <c r="I455" s="105">
        <f t="shared" si="81"/>
        <v>0</v>
      </c>
    </row>
    <row r="456" spans="1:17" s="26" customFormat="1" ht="20.100000000000001" customHeight="1" x14ac:dyDescent="0.25">
      <c r="A456" s="23">
        <f t="shared" si="75"/>
        <v>1</v>
      </c>
      <c r="B456" s="61"/>
      <c r="C456" s="78" t="s">
        <v>668</v>
      </c>
      <c r="D456" s="68" t="s">
        <v>669</v>
      </c>
      <c r="E456" s="138">
        <v>787.8651713887499</v>
      </c>
      <c r="F456" s="36"/>
      <c r="G456" s="30">
        <f t="shared" si="80"/>
        <v>0</v>
      </c>
      <c r="H456" s="70">
        <v>20</v>
      </c>
      <c r="I456" s="105">
        <f t="shared" si="81"/>
        <v>0</v>
      </c>
      <c r="J456" s="61"/>
      <c r="K456" s="61"/>
      <c r="L456" s="61"/>
      <c r="M456" s="61"/>
      <c r="N456" s="61"/>
      <c r="O456" s="61"/>
      <c r="P456" s="61"/>
      <c r="Q456" s="61"/>
    </row>
    <row r="457" spans="1:17" ht="20.100000000000001" customHeight="1" x14ac:dyDescent="0.25">
      <c r="A457" s="23">
        <f t="shared" si="75"/>
        <v>1</v>
      </c>
      <c r="C457" s="78" t="s">
        <v>670</v>
      </c>
      <c r="D457" s="68" t="s">
        <v>671</v>
      </c>
      <c r="E457" s="138">
        <v>797.86305758250001</v>
      </c>
      <c r="F457" s="36"/>
      <c r="G457" s="30">
        <f t="shared" si="80"/>
        <v>0</v>
      </c>
      <c r="H457" s="70">
        <v>20</v>
      </c>
      <c r="I457" s="105">
        <f t="shared" si="81"/>
        <v>0</v>
      </c>
    </row>
    <row r="458" spans="1:17" ht="20.100000000000001" customHeight="1" x14ac:dyDescent="0.25">
      <c r="A458" s="23">
        <f t="shared" si="75"/>
        <v>1</v>
      </c>
      <c r="C458" s="78" t="s">
        <v>672</v>
      </c>
      <c r="D458" s="68" t="s">
        <v>673</v>
      </c>
      <c r="E458" s="138">
        <v>803.86178929875007</v>
      </c>
      <c r="F458" s="36"/>
      <c r="G458" s="30">
        <f t="shared" si="80"/>
        <v>0</v>
      </c>
      <c r="H458" s="70">
        <v>20</v>
      </c>
      <c r="I458" s="105">
        <f t="shared" si="81"/>
        <v>0</v>
      </c>
    </row>
    <row r="459" spans="1:17" ht="20.100000000000001" customHeight="1" x14ac:dyDescent="0.25">
      <c r="A459" s="23">
        <f t="shared" si="75"/>
        <v>1</v>
      </c>
      <c r="C459" s="78" t="s">
        <v>674</v>
      </c>
      <c r="D459" s="68" t="s">
        <v>675</v>
      </c>
      <c r="E459" s="138">
        <v>823.66712575874988</v>
      </c>
      <c r="F459" s="36"/>
      <c r="G459" s="30">
        <f t="shared" si="80"/>
        <v>0</v>
      </c>
      <c r="H459" s="70">
        <v>20</v>
      </c>
      <c r="I459" s="105">
        <f t="shared" si="81"/>
        <v>0</v>
      </c>
    </row>
    <row r="460" spans="1:17" ht="20.100000000000001" customHeight="1" x14ac:dyDescent="0.25">
      <c r="A460" s="23">
        <f t="shared" si="75"/>
        <v>1</v>
      </c>
      <c r="C460" s="78" t="s">
        <v>676</v>
      </c>
      <c r="D460" s="68" t="s">
        <v>677</v>
      </c>
      <c r="E460" s="138">
        <v>518.14441940624999</v>
      </c>
      <c r="F460" s="36"/>
      <c r="G460" s="30">
        <f t="shared" si="80"/>
        <v>0</v>
      </c>
      <c r="H460" s="70">
        <v>20</v>
      </c>
      <c r="I460" s="105">
        <f t="shared" si="81"/>
        <v>0</v>
      </c>
    </row>
    <row r="461" spans="1:17" ht="20.100000000000001" customHeight="1" x14ac:dyDescent="0.25">
      <c r="A461" s="23">
        <f t="shared" si="75"/>
        <v>1</v>
      </c>
      <c r="B461" s="89"/>
      <c r="C461" s="78" t="s">
        <v>678</v>
      </c>
      <c r="D461" s="68" t="s">
        <v>679</v>
      </c>
      <c r="E461" s="138">
        <v>693.47242999125001</v>
      </c>
      <c r="F461" s="36"/>
      <c r="G461" s="30">
        <f t="shared" si="80"/>
        <v>0</v>
      </c>
      <c r="H461" s="70">
        <v>20</v>
      </c>
      <c r="I461" s="105">
        <f t="shared" si="81"/>
        <v>0</v>
      </c>
    </row>
    <row r="462" spans="1:17" ht="20.100000000000001" customHeight="1" x14ac:dyDescent="0.25">
      <c r="A462" s="23">
        <f t="shared" ref="A462:A525" si="82">IF(IFERROR(F462*1,0)&gt;0,A461+1,A461)</f>
        <v>1</v>
      </c>
      <c r="B462" s="177" t="e" vm="75">
        <v>#VALUE!</v>
      </c>
      <c r="C462" s="78" t="s">
        <v>680</v>
      </c>
      <c r="D462" s="68" t="s">
        <v>681</v>
      </c>
      <c r="E462" s="138">
        <v>715.56299758124999</v>
      </c>
      <c r="F462" s="36"/>
      <c r="G462" s="30">
        <f t="shared" si="80"/>
        <v>0</v>
      </c>
      <c r="H462" s="70">
        <v>20</v>
      </c>
      <c r="I462" s="105">
        <f t="shared" si="81"/>
        <v>0</v>
      </c>
    </row>
    <row r="463" spans="1:17" ht="20.100000000000001" customHeight="1" x14ac:dyDescent="0.25">
      <c r="A463" s="23">
        <f t="shared" si="82"/>
        <v>1</v>
      </c>
      <c r="B463" s="177"/>
      <c r="C463" s="78" t="s">
        <v>682</v>
      </c>
      <c r="D463" s="68" t="s">
        <v>683</v>
      </c>
      <c r="E463" s="138">
        <v>887.08228961625002</v>
      </c>
      <c r="F463" s="36"/>
      <c r="G463" s="30">
        <f t="shared" si="80"/>
        <v>0</v>
      </c>
      <c r="H463" s="70">
        <v>20</v>
      </c>
      <c r="I463" s="105">
        <f t="shared" si="81"/>
        <v>0</v>
      </c>
    </row>
    <row r="464" spans="1:17" ht="20.100000000000001" customHeight="1" x14ac:dyDescent="0.25">
      <c r="A464" s="23">
        <f t="shared" si="82"/>
        <v>1</v>
      </c>
      <c r="B464" s="177"/>
      <c r="C464" s="78" t="s">
        <v>684</v>
      </c>
      <c r="D464" s="68" t="s">
        <v>685</v>
      </c>
      <c r="E464" s="138">
        <v>937.83346429500011</v>
      </c>
      <c r="F464" s="36"/>
      <c r="G464" s="30">
        <f t="shared" si="80"/>
        <v>0</v>
      </c>
      <c r="H464" s="70">
        <v>20</v>
      </c>
      <c r="I464" s="105">
        <f t="shared" si="81"/>
        <v>0</v>
      </c>
    </row>
    <row r="465" spans="1:17" ht="20.100000000000001" customHeight="1" x14ac:dyDescent="0.25">
      <c r="A465" s="23">
        <f t="shared" si="82"/>
        <v>1</v>
      </c>
      <c r="B465" s="177"/>
      <c r="C465" s="78" t="s">
        <v>686</v>
      </c>
      <c r="D465" s="68" t="s">
        <v>687</v>
      </c>
      <c r="E465" s="138">
        <v>984.77592042374988</v>
      </c>
      <c r="F465" s="36"/>
      <c r="G465" s="30">
        <f t="shared" si="80"/>
        <v>0</v>
      </c>
      <c r="H465" s="70">
        <v>20</v>
      </c>
      <c r="I465" s="105">
        <f t="shared" si="81"/>
        <v>0</v>
      </c>
    </row>
    <row r="466" spans="1:17" ht="20.100000000000001" customHeight="1" x14ac:dyDescent="0.25">
      <c r="A466" s="23">
        <f t="shared" si="82"/>
        <v>1</v>
      </c>
      <c r="B466" s="177"/>
      <c r="C466" s="78" t="s">
        <v>688</v>
      </c>
      <c r="D466" s="68" t="s">
        <v>689</v>
      </c>
      <c r="E466" s="138">
        <v>1372.5669474562501</v>
      </c>
      <c r="F466" s="36"/>
      <c r="G466" s="30">
        <f t="shared" si="80"/>
        <v>0</v>
      </c>
      <c r="H466" s="70">
        <v>20</v>
      </c>
      <c r="I466" s="105">
        <f t="shared" si="81"/>
        <v>0</v>
      </c>
    </row>
    <row r="467" spans="1:17" ht="20.100000000000001" customHeight="1" x14ac:dyDescent="0.25">
      <c r="A467" s="23">
        <f t="shared" si="82"/>
        <v>1</v>
      </c>
      <c r="B467" s="177"/>
      <c r="C467" s="78" t="s">
        <v>690</v>
      </c>
      <c r="D467" s="68" t="s">
        <v>691</v>
      </c>
      <c r="E467" s="138">
        <v>1461.5005255987501</v>
      </c>
      <c r="F467" s="36"/>
      <c r="G467" s="30">
        <f t="shared" si="80"/>
        <v>0</v>
      </c>
      <c r="H467" s="70">
        <v>20</v>
      </c>
      <c r="I467" s="105">
        <f t="shared" si="81"/>
        <v>0</v>
      </c>
    </row>
    <row r="468" spans="1:17" ht="20.100000000000001" customHeight="1" x14ac:dyDescent="0.25">
      <c r="A468" s="23">
        <f t="shared" si="82"/>
        <v>1</v>
      </c>
      <c r="C468" s="78" t="s">
        <v>692</v>
      </c>
      <c r="D468" s="68" t="s">
        <v>693</v>
      </c>
      <c r="E468" s="138">
        <v>1532.8187804474999</v>
      </c>
      <c r="F468" s="36"/>
      <c r="G468" s="30">
        <f t="shared" si="80"/>
        <v>0</v>
      </c>
      <c r="H468" s="70">
        <v>20</v>
      </c>
      <c r="I468" s="105">
        <f t="shared" si="81"/>
        <v>0</v>
      </c>
    </row>
    <row r="469" spans="1:17" ht="20.100000000000001" customHeight="1" x14ac:dyDescent="0.25">
      <c r="A469" s="23">
        <f t="shared" si="82"/>
        <v>1</v>
      </c>
      <c r="C469" s="78" t="s">
        <v>694</v>
      </c>
      <c r="D469" s="68" t="s">
        <v>695</v>
      </c>
      <c r="E469" s="138">
        <v>1594.55176027875</v>
      </c>
      <c r="F469" s="36"/>
      <c r="G469" s="30">
        <f t="shared" si="80"/>
        <v>0</v>
      </c>
      <c r="H469" s="70">
        <v>20</v>
      </c>
      <c r="I469" s="105">
        <f t="shared" si="81"/>
        <v>0</v>
      </c>
    </row>
    <row r="470" spans="1:17" ht="20.100000000000001" customHeight="1" x14ac:dyDescent="0.25">
      <c r="A470" s="23">
        <f t="shared" si="82"/>
        <v>1</v>
      </c>
      <c r="C470" s="84" t="s">
        <v>696</v>
      </c>
      <c r="D470" s="85"/>
      <c r="E470" s="140"/>
      <c r="F470" s="52"/>
      <c r="G470" s="146"/>
      <c r="H470" s="86"/>
      <c r="I470" s="87"/>
    </row>
    <row r="471" spans="1:17" ht="20.100000000000001" customHeight="1" x14ac:dyDescent="0.25">
      <c r="A471" s="23">
        <f t="shared" si="82"/>
        <v>1</v>
      </c>
      <c r="C471" s="78" t="s">
        <v>697</v>
      </c>
      <c r="D471" s="68" t="s">
        <v>698</v>
      </c>
      <c r="E471" s="138">
        <v>84.095999999999989</v>
      </c>
      <c r="F471" s="36"/>
      <c r="G471" s="30">
        <f t="shared" ref="G471:G490" si="83">E471*F471</f>
        <v>0</v>
      </c>
      <c r="H471" s="70">
        <v>15</v>
      </c>
      <c r="I471" s="105">
        <f t="shared" ref="I471:I490" si="84" xml:space="preserve"> $F471* $H471/60</f>
        <v>0</v>
      </c>
    </row>
    <row r="472" spans="1:17" ht="20.100000000000001" customHeight="1" x14ac:dyDescent="0.25">
      <c r="A472" s="23">
        <f t="shared" si="82"/>
        <v>1</v>
      </c>
      <c r="C472" s="78" t="s">
        <v>699</v>
      </c>
      <c r="D472" s="68" t="s">
        <v>700</v>
      </c>
      <c r="E472" s="138">
        <v>84.093748797240025</v>
      </c>
      <c r="F472" s="36"/>
      <c r="G472" s="30">
        <f t="shared" si="83"/>
        <v>0</v>
      </c>
      <c r="H472" s="70">
        <v>15</v>
      </c>
      <c r="I472" s="105">
        <f t="shared" si="84"/>
        <v>0</v>
      </c>
    </row>
    <row r="473" spans="1:17" ht="20.100000000000001" customHeight="1" x14ac:dyDescent="0.25">
      <c r="A473" s="23">
        <f t="shared" si="82"/>
        <v>1</v>
      </c>
      <c r="C473" s="78" t="s">
        <v>701</v>
      </c>
      <c r="D473" s="68" t="s">
        <v>702</v>
      </c>
      <c r="E473" s="138">
        <v>84.093748797240025</v>
      </c>
      <c r="F473" s="36"/>
      <c r="G473" s="30">
        <f t="shared" si="83"/>
        <v>0</v>
      </c>
      <c r="H473" s="70">
        <v>15</v>
      </c>
      <c r="I473" s="105">
        <f t="shared" si="84"/>
        <v>0</v>
      </c>
    </row>
    <row r="474" spans="1:17" ht="20.100000000000001" customHeight="1" x14ac:dyDescent="0.25">
      <c r="A474" s="23">
        <f t="shared" si="82"/>
        <v>1</v>
      </c>
      <c r="C474" s="78" t="s">
        <v>703</v>
      </c>
      <c r="D474" s="68" t="s">
        <v>704</v>
      </c>
      <c r="E474" s="138">
        <v>91.449025149299999</v>
      </c>
      <c r="F474" s="36"/>
      <c r="G474" s="30">
        <f t="shared" si="83"/>
        <v>0</v>
      </c>
      <c r="H474" s="70">
        <v>15</v>
      </c>
      <c r="I474" s="105">
        <f t="shared" si="84"/>
        <v>0</v>
      </c>
    </row>
    <row r="475" spans="1:17" ht="20.100000000000001" customHeight="1" x14ac:dyDescent="0.25">
      <c r="A475" s="23">
        <f t="shared" si="82"/>
        <v>1</v>
      </c>
      <c r="B475" s="176" t="e" vm="76">
        <v>#VALUE!</v>
      </c>
      <c r="C475" s="78" t="s">
        <v>705</v>
      </c>
      <c r="D475" s="68" t="s">
        <v>706</v>
      </c>
      <c r="E475" s="138">
        <v>87.531272727272736</v>
      </c>
      <c r="F475" s="36"/>
      <c r="G475" s="30">
        <f t="shared" si="83"/>
        <v>0</v>
      </c>
      <c r="H475" s="70">
        <v>15</v>
      </c>
      <c r="I475" s="105">
        <f t="shared" si="84"/>
        <v>0</v>
      </c>
    </row>
    <row r="476" spans="1:17" ht="20.100000000000001" customHeight="1" x14ac:dyDescent="0.25">
      <c r="A476" s="23">
        <f t="shared" si="82"/>
        <v>1</v>
      </c>
      <c r="B476" s="176"/>
      <c r="C476" s="78" t="s">
        <v>707</v>
      </c>
      <c r="D476" s="68" t="s">
        <v>708</v>
      </c>
      <c r="E476" s="138">
        <v>90.864727272727279</v>
      </c>
      <c r="F476" s="36"/>
      <c r="G476" s="30">
        <f t="shared" si="83"/>
        <v>0</v>
      </c>
      <c r="H476" s="70">
        <v>15</v>
      </c>
      <c r="I476" s="105">
        <f t="shared" si="84"/>
        <v>0</v>
      </c>
    </row>
    <row r="477" spans="1:17" s="26" customFormat="1" ht="20.100000000000001" customHeight="1" x14ac:dyDescent="0.25">
      <c r="A477" s="23">
        <f t="shared" si="82"/>
        <v>1</v>
      </c>
      <c r="B477" s="176"/>
      <c r="C477" s="78" t="s">
        <v>709</v>
      </c>
      <c r="D477" s="68" t="s">
        <v>710</v>
      </c>
      <c r="E477" s="138">
        <v>91.473932959500004</v>
      </c>
      <c r="F477" s="36"/>
      <c r="G477" s="30">
        <f t="shared" si="83"/>
        <v>0</v>
      </c>
      <c r="H477" s="70">
        <v>15</v>
      </c>
      <c r="I477" s="105">
        <f t="shared" si="84"/>
        <v>0</v>
      </c>
      <c r="J477" s="61"/>
      <c r="K477" s="61"/>
      <c r="L477" s="61"/>
      <c r="M477" s="61"/>
      <c r="N477" s="61"/>
      <c r="O477" s="61"/>
      <c r="P477" s="61"/>
      <c r="Q477" s="61"/>
    </row>
    <row r="478" spans="1:17" ht="20.100000000000001" customHeight="1" x14ac:dyDescent="0.25">
      <c r="A478" s="23">
        <f t="shared" si="82"/>
        <v>1</v>
      </c>
      <c r="B478" s="176"/>
      <c r="C478" s="78" t="s">
        <v>711</v>
      </c>
      <c r="D478" s="68" t="s">
        <v>712</v>
      </c>
      <c r="E478" s="138">
        <v>108.23863277081399</v>
      </c>
      <c r="F478" s="36"/>
      <c r="G478" s="30">
        <f t="shared" si="83"/>
        <v>0</v>
      </c>
      <c r="H478" s="70">
        <v>15</v>
      </c>
      <c r="I478" s="105">
        <f t="shared" si="84"/>
        <v>0</v>
      </c>
    </row>
    <row r="479" spans="1:17" ht="20.100000000000001" customHeight="1" x14ac:dyDescent="0.25">
      <c r="A479" s="23">
        <f t="shared" si="82"/>
        <v>1</v>
      </c>
      <c r="B479" s="176"/>
      <c r="C479" s="78" t="s">
        <v>713</v>
      </c>
      <c r="D479" s="68" t="s">
        <v>714</v>
      </c>
      <c r="E479" s="138">
        <v>135.92254545454543</v>
      </c>
      <c r="F479" s="36"/>
      <c r="G479" s="30">
        <f t="shared" si="83"/>
        <v>0</v>
      </c>
      <c r="H479" s="70">
        <v>15</v>
      </c>
      <c r="I479" s="105">
        <f t="shared" si="84"/>
        <v>0</v>
      </c>
    </row>
    <row r="480" spans="1:17" ht="20.100000000000001" customHeight="1" x14ac:dyDescent="0.25">
      <c r="A480" s="23">
        <f t="shared" si="82"/>
        <v>1</v>
      </c>
      <c r="C480" s="78" t="s">
        <v>715</v>
      </c>
      <c r="D480" s="68" t="s">
        <v>716</v>
      </c>
      <c r="E480" s="138">
        <v>170.04363636363635</v>
      </c>
      <c r="F480" s="36"/>
      <c r="G480" s="30">
        <f t="shared" si="83"/>
        <v>0</v>
      </c>
      <c r="H480" s="70">
        <v>15</v>
      </c>
      <c r="I480" s="105">
        <f t="shared" si="84"/>
        <v>0</v>
      </c>
    </row>
    <row r="481" spans="1:17" ht="20.100000000000001" customHeight="1" x14ac:dyDescent="0.25">
      <c r="A481" s="23">
        <f t="shared" si="82"/>
        <v>1</v>
      </c>
      <c r="C481" s="78" t="s">
        <v>717</v>
      </c>
      <c r="D481" s="68" t="s">
        <v>718</v>
      </c>
      <c r="E481" s="138">
        <v>156.4850909090909</v>
      </c>
      <c r="F481" s="36"/>
      <c r="G481" s="30">
        <f t="shared" si="83"/>
        <v>0</v>
      </c>
      <c r="H481" s="70">
        <v>15</v>
      </c>
      <c r="I481" s="105">
        <f t="shared" si="84"/>
        <v>0</v>
      </c>
    </row>
    <row r="482" spans="1:17" s="26" customFormat="1" ht="20.100000000000001" customHeight="1" x14ac:dyDescent="0.25">
      <c r="A482" s="23">
        <f t="shared" si="82"/>
        <v>1</v>
      </c>
      <c r="B482" s="61"/>
      <c r="C482" s="78" t="s">
        <v>719</v>
      </c>
      <c r="D482" s="68" t="s">
        <v>720</v>
      </c>
      <c r="E482" s="138">
        <v>174.31345454545453</v>
      </c>
      <c r="F482" s="36"/>
      <c r="G482" s="30">
        <f t="shared" si="83"/>
        <v>0</v>
      </c>
      <c r="H482" s="70">
        <v>15</v>
      </c>
      <c r="I482" s="105">
        <f t="shared" si="84"/>
        <v>0</v>
      </c>
      <c r="J482" s="61"/>
      <c r="K482" s="61"/>
      <c r="L482" s="61"/>
      <c r="M482" s="61"/>
      <c r="N482" s="61"/>
      <c r="O482" s="61"/>
      <c r="P482" s="61"/>
      <c r="Q482" s="61"/>
    </row>
    <row r="483" spans="1:17" ht="20.100000000000001" customHeight="1" x14ac:dyDescent="0.25">
      <c r="A483" s="23">
        <f t="shared" si="82"/>
        <v>1</v>
      </c>
      <c r="C483" s="78" t="s">
        <v>721</v>
      </c>
      <c r="D483" s="68" t="s">
        <v>722</v>
      </c>
      <c r="E483" s="138">
        <v>223.97818181818181</v>
      </c>
      <c r="F483" s="36"/>
      <c r="G483" s="30">
        <f t="shared" si="83"/>
        <v>0</v>
      </c>
      <c r="H483" s="70">
        <v>15</v>
      </c>
      <c r="I483" s="105">
        <f t="shared" si="84"/>
        <v>0</v>
      </c>
    </row>
    <row r="484" spans="1:17" ht="20.100000000000001" customHeight="1" x14ac:dyDescent="0.25">
      <c r="A484" s="23">
        <f t="shared" si="82"/>
        <v>1</v>
      </c>
      <c r="C484" s="78" t="s">
        <v>723</v>
      </c>
      <c r="D484" s="68" t="s">
        <v>724</v>
      </c>
      <c r="E484" s="138">
        <v>204.98872727272726</v>
      </c>
      <c r="F484" s="36"/>
      <c r="G484" s="30">
        <f t="shared" si="83"/>
        <v>0</v>
      </c>
      <c r="H484" s="70">
        <v>15</v>
      </c>
      <c r="I484" s="105">
        <f t="shared" si="84"/>
        <v>0</v>
      </c>
    </row>
    <row r="485" spans="1:17" ht="20.100000000000001" customHeight="1" x14ac:dyDescent="0.25">
      <c r="A485" s="23">
        <f t="shared" si="82"/>
        <v>1</v>
      </c>
      <c r="C485" s="78" t="s">
        <v>725</v>
      </c>
      <c r="D485" s="68" t="s">
        <v>726</v>
      </c>
      <c r="E485" s="138">
        <v>305.02981818181814</v>
      </c>
      <c r="F485" s="36"/>
      <c r="G485" s="30">
        <f t="shared" si="83"/>
        <v>0</v>
      </c>
      <c r="H485" s="70">
        <v>15</v>
      </c>
      <c r="I485" s="105">
        <f t="shared" si="84"/>
        <v>0</v>
      </c>
    </row>
    <row r="486" spans="1:17" s="26" customFormat="1" ht="20.100000000000001" customHeight="1" x14ac:dyDescent="0.25">
      <c r="A486" s="23">
        <f t="shared" si="82"/>
        <v>1</v>
      </c>
      <c r="B486" s="175" t="e" vm="77">
        <v>#VALUE!</v>
      </c>
      <c r="C486" s="78" t="s">
        <v>727</v>
      </c>
      <c r="D486" s="68" t="s">
        <v>728</v>
      </c>
      <c r="E486" s="138">
        <v>328.4763636363636</v>
      </c>
      <c r="F486" s="36"/>
      <c r="G486" s="30">
        <f t="shared" si="83"/>
        <v>0</v>
      </c>
      <c r="H486" s="70">
        <v>15</v>
      </c>
      <c r="I486" s="105">
        <f t="shared" si="84"/>
        <v>0</v>
      </c>
      <c r="J486" s="61"/>
      <c r="K486" s="61"/>
      <c r="L486" s="61"/>
      <c r="M486" s="61"/>
      <c r="N486" s="61"/>
      <c r="O486" s="61"/>
      <c r="P486" s="61"/>
      <c r="Q486" s="61"/>
    </row>
    <row r="487" spans="1:17" ht="20.100000000000001" customHeight="1" x14ac:dyDescent="0.25">
      <c r="A487" s="23">
        <f t="shared" si="82"/>
        <v>1</v>
      </c>
      <c r="B487" s="175"/>
      <c r="C487" s="78" t="s">
        <v>729</v>
      </c>
      <c r="D487" s="68" t="s">
        <v>730</v>
      </c>
      <c r="E487" s="138">
        <v>324.01927272727272</v>
      </c>
      <c r="F487" s="36"/>
      <c r="G487" s="30">
        <f t="shared" si="83"/>
        <v>0</v>
      </c>
      <c r="H487" s="70">
        <v>15</v>
      </c>
      <c r="I487" s="105">
        <f t="shared" si="84"/>
        <v>0</v>
      </c>
    </row>
    <row r="488" spans="1:17" ht="20.100000000000001" customHeight="1" x14ac:dyDescent="0.25">
      <c r="A488" s="23">
        <f t="shared" si="82"/>
        <v>1</v>
      </c>
      <c r="B488" s="175"/>
      <c r="C488" s="78" t="s">
        <v>731</v>
      </c>
      <c r="D488" s="68" t="s">
        <v>732</v>
      </c>
      <c r="E488" s="138">
        <v>290.82558452001604</v>
      </c>
      <c r="F488" s="36"/>
      <c r="G488" s="30">
        <f t="shared" si="83"/>
        <v>0</v>
      </c>
      <c r="H488" s="70">
        <v>15</v>
      </c>
      <c r="I488" s="105">
        <f t="shared" si="84"/>
        <v>0</v>
      </c>
    </row>
    <row r="489" spans="1:17" ht="20.100000000000001" customHeight="1" x14ac:dyDescent="0.25">
      <c r="A489" s="23">
        <f t="shared" si="82"/>
        <v>1</v>
      </c>
      <c r="B489" s="175"/>
      <c r="C489" s="78" t="s">
        <v>733</v>
      </c>
      <c r="D489" s="68" t="s">
        <v>734</v>
      </c>
      <c r="E489" s="138">
        <v>308.21970469508403</v>
      </c>
      <c r="F489" s="36"/>
      <c r="G489" s="30">
        <f t="shared" si="83"/>
        <v>0</v>
      </c>
      <c r="H489" s="70">
        <v>15</v>
      </c>
      <c r="I489" s="105">
        <f t="shared" si="84"/>
        <v>0</v>
      </c>
    </row>
    <row r="490" spans="1:17" ht="20.100000000000001" customHeight="1" x14ac:dyDescent="0.25">
      <c r="A490" s="23">
        <f t="shared" si="82"/>
        <v>1</v>
      </c>
      <c r="B490" s="175"/>
      <c r="C490" s="78" t="s">
        <v>735</v>
      </c>
      <c r="D490" s="68" t="s">
        <v>736</v>
      </c>
      <c r="E490" s="138">
        <v>395.85709090909091</v>
      </c>
      <c r="F490" s="36"/>
      <c r="G490" s="30">
        <f t="shared" si="83"/>
        <v>0</v>
      </c>
      <c r="H490" s="70">
        <v>15</v>
      </c>
      <c r="I490" s="105">
        <f t="shared" si="84"/>
        <v>0</v>
      </c>
    </row>
    <row r="491" spans="1:17" ht="20.100000000000001" customHeight="1" x14ac:dyDescent="0.25">
      <c r="A491" s="23">
        <f t="shared" si="82"/>
        <v>1</v>
      </c>
      <c r="C491" s="84" t="s">
        <v>737</v>
      </c>
      <c r="D491" s="85"/>
      <c r="E491" s="48"/>
      <c r="F491" s="52"/>
      <c r="G491" s="32"/>
      <c r="H491" s="86"/>
      <c r="I491" s="87"/>
    </row>
    <row r="492" spans="1:17" ht="39.9" customHeight="1" x14ac:dyDescent="0.25">
      <c r="A492" s="23">
        <f t="shared" si="82"/>
        <v>1</v>
      </c>
      <c r="B492" s="177" t="e" vm="78">
        <v>#VALUE!</v>
      </c>
      <c r="C492" s="78" t="s">
        <v>738</v>
      </c>
      <c r="D492" s="68" t="s">
        <v>739</v>
      </c>
      <c r="E492" s="138">
        <v>111.72241080000001</v>
      </c>
      <c r="F492" s="36"/>
      <c r="G492" s="30">
        <f>E492*F492</f>
        <v>0</v>
      </c>
      <c r="H492" s="70"/>
      <c r="I492" s="105">
        <f xml:space="preserve"> $F492* $H492/60</f>
        <v>0</v>
      </c>
    </row>
    <row r="493" spans="1:17" ht="39.9" customHeight="1" x14ac:dyDescent="0.25">
      <c r="A493" s="23">
        <f t="shared" si="82"/>
        <v>1</v>
      </c>
      <c r="B493" s="177"/>
      <c r="C493" s="78" t="s">
        <v>740</v>
      </c>
      <c r="D493" s="68" t="s">
        <v>741</v>
      </c>
      <c r="E493" s="138">
        <v>167.58361619999999</v>
      </c>
      <c r="F493" s="36"/>
      <c r="G493" s="30">
        <f>E493*F493</f>
        <v>0</v>
      </c>
      <c r="H493" s="70"/>
      <c r="I493" s="105">
        <f xml:space="preserve"> $F493* $H493/60</f>
        <v>0</v>
      </c>
    </row>
    <row r="494" spans="1:17" ht="39.9" customHeight="1" x14ac:dyDescent="0.25">
      <c r="A494" s="23">
        <f t="shared" si="82"/>
        <v>1</v>
      </c>
      <c r="B494" s="177"/>
      <c r="C494" s="78" t="s">
        <v>742</v>
      </c>
      <c r="D494" s="68" t="s">
        <v>743</v>
      </c>
      <c r="E494" s="138">
        <v>264.07115279999999</v>
      </c>
      <c r="F494" s="36"/>
      <c r="G494" s="30">
        <f>E494*F494</f>
        <v>0</v>
      </c>
      <c r="H494" s="70"/>
      <c r="I494" s="105">
        <f xml:space="preserve"> $F494* $H494/60</f>
        <v>0</v>
      </c>
    </row>
    <row r="495" spans="1:17" ht="20.100000000000001" customHeight="1" x14ac:dyDescent="0.25">
      <c r="A495" s="23">
        <f t="shared" si="82"/>
        <v>1</v>
      </c>
      <c r="C495" s="84" t="s">
        <v>232</v>
      </c>
      <c r="D495" s="85"/>
      <c r="E495" s="140"/>
      <c r="F495" s="52"/>
      <c r="G495" s="146"/>
      <c r="H495" s="86"/>
      <c r="I495" s="87"/>
    </row>
    <row r="496" spans="1:17" ht="20.100000000000001" customHeight="1" x14ac:dyDescent="0.25">
      <c r="A496" s="23">
        <f t="shared" si="82"/>
        <v>1</v>
      </c>
      <c r="C496" s="78" t="s">
        <v>744</v>
      </c>
      <c r="D496" s="68" t="s">
        <v>745</v>
      </c>
      <c r="E496" s="138">
        <v>55.165381818749999</v>
      </c>
      <c r="F496" s="36"/>
      <c r="G496" s="30">
        <f t="shared" ref="G496:G505" si="85">E496*F496</f>
        <v>0</v>
      </c>
      <c r="H496" s="70">
        <v>5</v>
      </c>
      <c r="I496" s="105">
        <f t="shared" ref="I496:I505" si="86" xml:space="preserve"> $F496* $H496/60</f>
        <v>0</v>
      </c>
    </row>
    <row r="497" spans="1:9" ht="20.100000000000001" customHeight="1" x14ac:dyDescent="0.25">
      <c r="A497" s="23">
        <f t="shared" si="82"/>
        <v>1</v>
      </c>
      <c r="B497" s="176" t="e" vm="79">
        <v>#VALUE!</v>
      </c>
      <c r="C497" s="78" t="s">
        <v>746</v>
      </c>
      <c r="D497" s="68" t="s">
        <v>747</v>
      </c>
      <c r="E497" s="138">
        <v>55.165381818749999</v>
      </c>
      <c r="F497" s="36"/>
      <c r="G497" s="30">
        <f t="shared" si="85"/>
        <v>0</v>
      </c>
      <c r="H497" s="70">
        <v>5</v>
      </c>
      <c r="I497" s="105">
        <f t="shared" si="86"/>
        <v>0</v>
      </c>
    </row>
    <row r="498" spans="1:9" ht="20.100000000000001" customHeight="1" x14ac:dyDescent="0.25">
      <c r="A498" s="23">
        <f t="shared" si="82"/>
        <v>1</v>
      </c>
      <c r="B498" s="176"/>
      <c r="C498" s="78" t="s">
        <v>748</v>
      </c>
      <c r="D498" s="68" t="s">
        <v>749</v>
      </c>
      <c r="E498" s="138">
        <v>63.344360756250005</v>
      </c>
      <c r="F498" s="36"/>
      <c r="G498" s="30">
        <f t="shared" si="85"/>
        <v>0</v>
      </c>
      <c r="H498" s="70">
        <v>5</v>
      </c>
      <c r="I498" s="105">
        <f t="shared" si="86"/>
        <v>0</v>
      </c>
    </row>
    <row r="499" spans="1:9" ht="20.100000000000001" customHeight="1" x14ac:dyDescent="0.25">
      <c r="A499" s="23">
        <f t="shared" si="82"/>
        <v>1</v>
      </c>
      <c r="B499" s="176"/>
      <c r="C499" s="78" t="s">
        <v>750</v>
      </c>
      <c r="D499" s="68" t="s">
        <v>751</v>
      </c>
      <c r="E499" s="138">
        <v>89.431641337500011</v>
      </c>
      <c r="F499" s="36"/>
      <c r="G499" s="30">
        <f t="shared" si="85"/>
        <v>0</v>
      </c>
      <c r="H499" s="70">
        <v>5</v>
      </c>
      <c r="I499" s="105">
        <f t="shared" si="86"/>
        <v>0</v>
      </c>
    </row>
    <row r="500" spans="1:9" ht="20.100000000000001" customHeight="1" x14ac:dyDescent="0.25">
      <c r="A500" s="23">
        <f t="shared" si="82"/>
        <v>1</v>
      </c>
      <c r="C500" s="78" t="s">
        <v>752</v>
      </c>
      <c r="D500" s="68" t="s">
        <v>753</v>
      </c>
      <c r="E500" s="138">
        <v>156.69458752500003</v>
      </c>
      <c r="F500" s="36"/>
      <c r="G500" s="30">
        <f t="shared" si="85"/>
        <v>0</v>
      </c>
      <c r="H500" s="70">
        <v>5</v>
      </c>
      <c r="I500" s="105">
        <f t="shared" si="86"/>
        <v>0</v>
      </c>
    </row>
    <row r="501" spans="1:9" ht="20.100000000000001" customHeight="1" x14ac:dyDescent="0.25">
      <c r="A501" s="23">
        <f t="shared" si="82"/>
        <v>1</v>
      </c>
      <c r="B501" s="176" t="e" vm="80">
        <v>#VALUE!</v>
      </c>
      <c r="C501" s="78" t="s">
        <v>1096</v>
      </c>
      <c r="D501" s="68" t="s">
        <v>754</v>
      </c>
      <c r="E501" s="138">
        <v>72.341237587500004</v>
      </c>
      <c r="F501" s="36"/>
      <c r="G501" s="30">
        <f t="shared" si="85"/>
        <v>0</v>
      </c>
      <c r="H501" s="70">
        <v>5</v>
      </c>
      <c r="I501" s="105">
        <f t="shared" si="86"/>
        <v>0</v>
      </c>
    </row>
    <row r="502" spans="1:9" ht="20.100000000000001" customHeight="1" x14ac:dyDescent="0.25">
      <c r="A502" s="23">
        <f t="shared" si="82"/>
        <v>1</v>
      </c>
      <c r="B502" s="176"/>
      <c r="C502" s="78" t="s">
        <v>755</v>
      </c>
      <c r="D502" s="68" t="s">
        <v>756</v>
      </c>
      <c r="E502" s="138">
        <v>73.220172637499999</v>
      </c>
      <c r="F502" s="36"/>
      <c r="G502" s="30">
        <f t="shared" si="85"/>
        <v>0</v>
      </c>
      <c r="H502" s="70">
        <v>5</v>
      </c>
      <c r="I502" s="105">
        <f t="shared" si="86"/>
        <v>0</v>
      </c>
    </row>
    <row r="503" spans="1:9" ht="20.100000000000001" customHeight="1" x14ac:dyDescent="0.25">
      <c r="A503" s="23">
        <f t="shared" si="82"/>
        <v>1</v>
      </c>
      <c r="B503" s="176"/>
      <c r="C503" s="78" t="s">
        <v>757</v>
      </c>
      <c r="D503" s="68" t="s">
        <v>758</v>
      </c>
      <c r="E503" s="138">
        <v>83.608696631249984</v>
      </c>
      <c r="F503" s="36"/>
      <c r="G503" s="30">
        <f t="shared" si="85"/>
        <v>0</v>
      </c>
      <c r="H503" s="70">
        <v>5</v>
      </c>
      <c r="I503" s="105">
        <f t="shared" si="86"/>
        <v>0</v>
      </c>
    </row>
    <row r="504" spans="1:9" ht="20.100000000000001" customHeight="1" x14ac:dyDescent="0.25">
      <c r="A504" s="23">
        <f t="shared" si="82"/>
        <v>1</v>
      </c>
      <c r="B504" s="176"/>
      <c r="C504" s="78" t="s">
        <v>759</v>
      </c>
      <c r="D504" s="68" t="s">
        <v>760</v>
      </c>
      <c r="E504" s="138">
        <v>119.30322560625</v>
      </c>
      <c r="F504" s="36"/>
      <c r="G504" s="30">
        <f t="shared" si="85"/>
        <v>0</v>
      </c>
      <c r="H504" s="70">
        <v>5</v>
      </c>
      <c r="I504" s="105">
        <f t="shared" si="86"/>
        <v>0</v>
      </c>
    </row>
    <row r="505" spans="1:9" ht="20.100000000000001" customHeight="1" x14ac:dyDescent="0.25">
      <c r="A505" s="23">
        <f t="shared" si="82"/>
        <v>1</v>
      </c>
      <c r="B505" s="176"/>
      <c r="C505" s="78" t="s">
        <v>761</v>
      </c>
      <c r="D505" s="68" t="s">
        <v>762</v>
      </c>
      <c r="E505" s="138">
        <v>226.71641317500001</v>
      </c>
      <c r="F505" s="36"/>
      <c r="G505" s="30">
        <f t="shared" si="85"/>
        <v>0</v>
      </c>
      <c r="H505" s="70">
        <v>5</v>
      </c>
      <c r="I505" s="105">
        <f t="shared" si="86"/>
        <v>0</v>
      </c>
    </row>
    <row r="506" spans="1:9" ht="20.100000000000001" customHeight="1" x14ac:dyDescent="0.25">
      <c r="A506" s="23">
        <f t="shared" si="82"/>
        <v>1</v>
      </c>
      <c r="C506" s="84" t="s">
        <v>763</v>
      </c>
      <c r="D506" s="85"/>
      <c r="E506" s="140"/>
      <c r="F506" s="52"/>
      <c r="G506" s="146"/>
      <c r="H506" s="86"/>
      <c r="I506" s="87"/>
    </row>
    <row r="507" spans="1:9" ht="20.100000000000001" customHeight="1" x14ac:dyDescent="0.25">
      <c r="A507" s="23">
        <f t="shared" si="82"/>
        <v>1</v>
      </c>
      <c r="B507" s="177" t="e" vm="81">
        <v>#VALUE!</v>
      </c>
      <c r="C507" s="78" t="s">
        <v>1036</v>
      </c>
      <c r="D507" s="68" t="s">
        <v>764</v>
      </c>
      <c r="E507" s="138">
        <v>1312.51458</v>
      </c>
      <c r="F507" s="36"/>
      <c r="G507" s="30">
        <f t="shared" ref="G507:G516" si="87">E507*F507</f>
        <v>0</v>
      </c>
      <c r="H507" s="70">
        <v>20</v>
      </c>
      <c r="I507" s="105">
        <f t="shared" ref="I507:I521" si="88" xml:space="preserve"> $F507* $H507/60</f>
        <v>0</v>
      </c>
    </row>
    <row r="508" spans="1:9" ht="20.100000000000001" customHeight="1" x14ac:dyDescent="0.25">
      <c r="A508" s="23">
        <f t="shared" si="82"/>
        <v>1</v>
      </c>
      <c r="B508" s="177"/>
      <c r="C508" s="78" t="s">
        <v>1037</v>
      </c>
      <c r="D508" s="68" t="s">
        <v>765</v>
      </c>
      <c r="E508" s="138">
        <v>1566.3622</v>
      </c>
      <c r="F508" s="36"/>
      <c r="G508" s="30">
        <f t="shared" si="87"/>
        <v>0</v>
      </c>
      <c r="H508" s="70">
        <v>20</v>
      </c>
      <c r="I508" s="105">
        <f t="shared" si="88"/>
        <v>0</v>
      </c>
    </row>
    <row r="509" spans="1:9" ht="20.100000000000001" customHeight="1" x14ac:dyDescent="0.25">
      <c r="A509" s="23">
        <f t="shared" si="82"/>
        <v>1</v>
      </c>
      <c r="B509" s="177"/>
      <c r="C509" s="78" t="s">
        <v>1038</v>
      </c>
      <c r="D509" s="68" t="s">
        <v>766</v>
      </c>
      <c r="E509" s="138">
        <v>2079.8954800000001</v>
      </c>
      <c r="F509" s="36"/>
      <c r="G509" s="30">
        <f t="shared" si="87"/>
        <v>0</v>
      </c>
      <c r="H509" s="70">
        <v>20</v>
      </c>
      <c r="I509" s="105">
        <f t="shared" si="88"/>
        <v>0</v>
      </c>
    </row>
    <row r="510" spans="1:9" ht="20.100000000000001" customHeight="1" x14ac:dyDescent="0.25">
      <c r="A510" s="23">
        <f t="shared" si="82"/>
        <v>1</v>
      </c>
      <c r="B510" s="177"/>
      <c r="C510" s="78" t="s">
        <v>1221</v>
      </c>
      <c r="D510" s="68" t="s">
        <v>767</v>
      </c>
      <c r="E510" s="138">
        <v>3161.0576400000004</v>
      </c>
      <c r="F510" s="36"/>
      <c r="G510" s="30">
        <f t="shared" si="87"/>
        <v>0</v>
      </c>
      <c r="H510" s="70">
        <v>20</v>
      </c>
      <c r="I510" s="105">
        <f t="shared" si="88"/>
        <v>0</v>
      </c>
    </row>
    <row r="511" spans="1:9" ht="20.100000000000001" customHeight="1" x14ac:dyDescent="0.25">
      <c r="A511" s="23">
        <f t="shared" si="82"/>
        <v>1</v>
      </c>
      <c r="B511" s="177"/>
      <c r="C511" s="78" t="s">
        <v>1222</v>
      </c>
      <c r="D511" s="68" t="s">
        <v>768</v>
      </c>
      <c r="E511" s="138">
        <v>6172.7364400000006</v>
      </c>
      <c r="F511" s="36"/>
      <c r="G511" s="30">
        <f t="shared" si="87"/>
        <v>0</v>
      </c>
      <c r="H511" s="70">
        <v>20</v>
      </c>
      <c r="I511" s="105">
        <f t="shared" si="88"/>
        <v>0</v>
      </c>
    </row>
    <row r="512" spans="1:9" ht="20.100000000000001" customHeight="1" x14ac:dyDescent="0.25">
      <c r="A512" s="23">
        <f t="shared" si="82"/>
        <v>1</v>
      </c>
      <c r="C512" s="78" t="s">
        <v>1039</v>
      </c>
      <c r="D512" s="68" t="s">
        <v>769</v>
      </c>
      <c r="E512" s="138">
        <v>297.27672727272727</v>
      </c>
      <c r="F512" s="36"/>
      <c r="G512" s="30">
        <f t="shared" si="87"/>
        <v>0</v>
      </c>
      <c r="H512" s="70">
        <v>20</v>
      </c>
      <c r="I512" s="105">
        <f t="shared" si="88"/>
        <v>0</v>
      </c>
    </row>
    <row r="513" spans="1:9" ht="20.100000000000001" customHeight="1" x14ac:dyDescent="0.25">
      <c r="A513" s="23">
        <f t="shared" si="82"/>
        <v>1</v>
      </c>
      <c r="B513" s="176" t="e" vm="82">
        <v>#VALUE!</v>
      </c>
      <c r="C513" s="78" t="s">
        <v>1040</v>
      </c>
      <c r="D513" s="68" t="s">
        <v>770</v>
      </c>
      <c r="E513" s="138">
        <v>335.74254545454545</v>
      </c>
      <c r="F513" s="36"/>
      <c r="G513" s="30">
        <f t="shared" si="87"/>
        <v>0</v>
      </c>
      <c r="H513" s="70">
        <v>20</v>
      </c>
      <c r="I513" s="105">
        <f t="shared" si="88"/>
        <v>0</v>
      </c>
    </row>
    <row r="514" spans="1:9" ht="20.100000000000001" customHeight="1" x14ac:dyDescent="0.25">
      <c r="A514" s="23">
        <f t="shared" si="82"/>
        <v>1</v>
      </c>
      <c r="B514" s="176"/>
      <c r="C514" s="78" t="s">
        <v>1041</v>
      </c>
      <c r="D514" s="68" t="s">
        <v>771</v>
      </c>
      <c r="E514" s="138">
        <v>498.18290909090899</v>
      </c>
      <c r="F514" s="36"/>
      <c r="G514" s="30">
        <f t="shared" si="87"/>
        <v>0</v>
      </c>
      <c r="H514" s="70">
        <v>20</v>
      </c>
      <c r="I514" s="105">
        <f t="shared" si="88"/>
        <v>0</v>
      </c>
    </row>
    <row r="515" spans="1:9" ht="20.100000000000001" customHeight="1" x14ac:dyDescent="0.25">
      <c r="A515" s="23">
        <f t="shared" si="82"/>
        <v>1</v>
      </c>
      <c r="B515" s="176"/>
      <c r="C515" s="78" t="s">
        <v>1042</v>
      </c>
      <c r="D515" s="68" t="s">
        <v>772</v>
      </c>
      <c r="E515" s="138">
        <v>821.75272727272727</v>
      </c>
      <c r="F515" s="36"/>
      <c r="G515" s="30">
        <f t="shared" si="87"/>
        <v>0</v>
      </c>
      <c r="H515" s="70">
        <v>20</v>
      </c>
      <c r="I515" s="105">
        <f t="shared" si="88"/>
        <v>0</v>
      </c>
    </row>
    <row r="516" spans="1:9" ht="20.100000000000001" customHeight="1" x14ac:dyDescent="0.25">
      <c r="A516" s="23">
        <f t="shared" si="82"/>
        <v>1</v>
      </c>
      <c r="B516" s="176"/>
      <c r="C516" s="78" t="s">
        <v>1043</v>
      </c>
      <c r="D516" s="68" t="s">
        <v>773</v>
      </c>
      <c r="E516" s="138">
        <v>1410.1636363636362</v>
      </c>
      <c r="F516" s="36"/>
      <c r="G516" s="30">
        <f t="shared" si="87"/>
        <v>0</v>
      </c>
      <c r="H516" s="70">
        <v>20</v>
      </c>
      <c r="I516" s="105">
        <f t="shared" si="88"/>
        <v>0</v>
      </c>
    </row>
    <row r="517" spans="1:9" ht="20.100000000000001" customHeight="1" x14ac:dyDescent="0.25">
      <c r="A517" s="23">
        <f t="shared" si="82"/>
        <v>1</v>
      </c>
      <c r="C517" s="78" t="s">
        <v>1044</v>
      </c>
      <c r="D517" s="68" t="s">
        <v>774</v>
      </c>
      <c r="E517" s="29" t="s">
        <v>775</v>
      </c>
      <c r="F517" s="36"/>
      <c r="G517" s="30"/>
      <c r="H517" s="70">
        <v>20</v>
      </c>
      <c r="I517" s="105">
        <f t="shared" si="88"/>
        <v>0</v>
      </c>
    </row>
    <row r="518" spans="1:9" ht="20.100000000000001" customHeight="1" x14ac:dyDescent="0.25">
      <c r="A518" s="23">
        <f t="shared" si="82"/>
        <v>1</v>
      </c>
      <c r="C518" s="78" t="s">
        <v>1045</v>
      </c>
      <c r="D518" s="68" t="s">
        <v>776</v>
      </c>
      <c r="E518" s="29" t="s">
        <v>775</v>
      </c>
      <c r="F518" s="36"/>
      <c r="G518" s="30"/>
      <c r="H518" s="70">
        <v>20</v>
      </c>
      <c r="I518" s="105">
        <f t="shared" si="88"/>
        <v>0</v>
      </c>
    </row>
    <row r="519" spans="1:9" ht="20.100000000000001" customHeight="1" x14ac:dyDescent="0.25">
      <c r="A519" s="23">
        <f t="shared" si="82"/>
        <v>1</v>
      </c>
      <c r="C519" s="78" t="s">
        <v>1046</v>
      </c>
      <c r="D519" s="68" t="s">
        <v>777</v>
      </c>
      <c r="E519" s="29" t="s">
        <v>775</v>
      </c>
      <c r="F519" s="36"/>
      <c r="G519" s="30"/>
      <c r="H519" s="70">
        <v>20</v>
      </c>
      <c r="I519" s="105">
        <f t="shared" si="88"/>
        <v>0</v>
      </c>
    </row>
    <row r="520" spans="1:9" ht="20.100000000000001" customHeight="1" x14ac:dyDescent="0.25">
      <c r="A520" s="23">
        <f t="shared" si="82"/>
        <v>1</v>
      </c>
      <c r="C520" s="78" t="s">
        <v>1047</v>
      </c>
      <c r="D520" s="68" t="s">
        <v>778</v>
      </c>
      <c r="E520" s="29" t="s">
        <v>775</v>
      </c>
      <c r="F520" s="36"/>
      <c r="G520" s="30"/>
      <c r="H520" s="70">
        <v>20</v>
      </c>
      <c r="I520" s="105">
        <f t="shared" si="88"/>
        <v>0</v>
      </c>
    </row>
    <row r="521" spans="1:9" ht="20.100000000000001" customHeight="1" x14ac:dyDescent="0.25">
      <c r="A521" s="23">
        <f t="shared" si="82"/>
        <v>1</v>
      </c>
      <c r="C521" s="78" t="s">
        <v>1048</v>
      </c>
      <c r="D521" s="68" t="s">
        <v>779</v>
      </c>
      <c r="E521" s="29" t="s">
        <v>775</v>
      </c>
      <c r="F521" s="36"/>
      <c r="G521" s="30"/>
      <c r="H521" s="70">
        <v>20</v>
      </c>
      <c r="I521" s="105">
        <f t="shared" si="88"/>
        <v>0</v>
      </c>
    </row>
    <row r="522" spans="1:9" ht="20.100000000000001" customHeight="1" x14ac:dyDescent="0.25">
      <c r="A522" s="23">
        <f t="shared" si="82"/>
        <v>1</v>
      </c>
      <c r="C522" s="84" t="s">
        <v>780</v>
      </c>
      <c r="D522" s="85"/>
      <c r="E522" s="140"/>
      <c r="F522" s="52"/>
      <c r="G522" s="146"/>
      <c r="H522" s="86"/>
      <c r="I522" s="87"/>
    </row>
    <row r="523" spans="1:9" ht="20.100000000000001" customHeight="1" x14ac:dyDescent="0.25">
      <c r="A523" s="23">
        <f t="shared" si="82"/>
        <v>1</v>
      </c>
      <c r="C523" s="78" t="s">
        <v>1049</v>
      </c>
      <c r="D523" s="68" t="s">
        <v>781</v>
      </c>
      <c r="E523" s="138">
        <v>17.418181818181818</v>
      </c>
      <c r="F523" s="36"/>
      <c r="G523" s="30">
        <f t="shared" ref="G523:G532" si="89">E523*F523</f>
        <v>0</v>
      </c>
      <c r="H523" s="70">
        <v>8</v>
      </c>
      <c r="I523" s="105">
        <f t="shared" ref="I523:I532" si="90" xml:space="preserve"> $F523* $H523/60</f>
        <v>0</v>
      </c>
    </row>
    <row r="524" spans="1:9" ht="20.100000000000001" customHeight="1" x14ac:dyDescent="0.25">
      <c r="A524" s="23">
        <f t="shared" si="82"/>
        <v>1</v>
      </c>
      <c r="B524" s="176" t="e" vm="83">
        <v>#VALUE!</v>
      </c>
      <c r="C524" s="78" t="s">
        <v>1050</v>
      </c>
      <c r="D524" s="68" t="s">
        <v>782</v>
      </c>
      <c r="E524" s="138">
        <v>123.88</v>
      </c>
      <c r="F524" s="36"/>
      <c r="G524" s="30">
        <f t="shared" si="89"/>
        <v>0</v>
      </c>
      <c r="H524" s="70">
        <v>8</v>
      </c>
      <c r="I524" s="105">
        <f t="shared" si="90"/>
        <v>0</v>
      </c>
    </row>
    <row r="525" spans="1:9" ht="20.100000000000001" customHeight="1" x14ac:dyDescent="0.25">
      <c r="A525" s="23">
        <f t="shared" si="82"/>
        <v>1</v>
      </c>
      <c r="B525" s="176"/>
      <c r="C525" s="78" t="s">
        <v>1051</v>
      </c>
      <c r="D525" s="68" t="s">
        <v>783</v>
      </c>
      <c r="E525" s="138">
        <v>19.010000000000002</v>
      </c>
      <c r="F525" s="36"/>
      <c r="G525" s="30">
        <f t="shared" si="89"/>
        <v>0</v>
      </c>
      <c r="H525" s="70">
        <v>10</v>
      </c>
      <c r="I525" s="105">
        <f t="shared" si="90"/>
        <v>0</v>
      </c>
    </row>
    <row r="526" spans="1:9" ht="20.100000000000001" customHeight="1" x14ac:dyDescent="0.25">
      <c r="A526" s="23">
        <f t="shared" ref="A526:A589" si="91">IF(IFERROR(F526*1,0)&gt;0,A525+1,A525)</f>
        <v>1</v>
      </c>
      <c r="B526" s="176"/>
      <c r="C526" s="78" t="s">
        <v>1052</v>
      </c>
      <c r="D526" s="68" t="s">
        <v>784</v>
      </c>
      <c r="E526" s="138">
        <v>154.47272727272724</v>
      </c>
      <c r="F526" s="36"/>
      <c r="G526" s="30">
        <f t="shared" si="89"/>
        <v>0</v>
      </c>
      <c r="H526" s="70">
        <v>10</v>
      </c>
      <c r="I526" s="105">
        <f t="shared" si="90"/>
        <v>0</v>
      </c>
    </row>
    <row r="527" spans="1:9" ht="20.100000000000001" customHeight="1" x14ac:dyDescent="0.25">
      <c r="A527" s="23">
        <f t="shared" si="91"/>
        <v>1</v>
      </c>
      <c r="B527" s="176"/>
      <c r="C527" s="78" t="s">
        <v>1053</v>
      </c>
      <c r="D527" s="68" t="s">
        <v>785</v>
      </c>
      <c r="E527" s="138">
        <v>25.97276325</v>
      </c>
      <c r="F527" s="36"/>
      <c r="G527" s="30">
        <f t="shared" si="89"/>
        <v>0</v>
      </c>
      <c r="H527" s="70">
        <v>10</v>
      </c>
      <c r="I527" s="105">
        <f t="shared" si="90"/>
        <v>0</v>
      </c>
    </row>
    <row r="528" spans="1:9" ht="20.100000000000001" customHeight="1" x14ac:dyDescent="0.25">
      <c r="A528" s="23">
        <f t="shared" si="91"/>
        <v>1</v>
      </c>
      <c r="B528" s="176"/>
      <c r="C528" s="78" t="s">
        <v>1054</v>
      </c>
      <c r="D528" s="68" t="s">
        <v>786</v>
      </c>
      <c r="E528" s="138">
        <v>264.55</v>
      </c>
      <c r="F528" s="36"/>
      <c r="G528" s="30">
        <f t="shared" si="89"/>
        <v>0</v>
      </c>
      <c r="H528" s="70">
        <v>10</v>
      </c>
      <c r="I528" s="105">
        <f t="shared" si="90"/>
        <v>0</v>
      </c>
    </row>
    <row r="529" spans="1:9" ht="20.100000000000001" customHeight="1" x14ac:dyDescent="0.25">
      <c r="A529" s="23">
        <f t="shared" si="91"/>
        <v>1</v>
      </c>
      <c r="B529" s="176"/>
      <c r="C529" s="78" t="s">
        <v>1055</v>
      </c>
      <c r="D529" s="68" t="s">
        <v>787</v>
      </c>
      <c r="E529" s="138">
        <v>58.642174500000003</v>
      </c>
      <c r="F529" s="36"/>
      <c r="G529" s="30">
        <f t="shared" si="89"/>
        <v>0</v>
      </c>
      <c r="H529" s="70">
        <v>10</v>
      </c>
      <c r="I529" s="105">
        <f t="shared" si="90"/>
        <v>0</v>
      </c>
    </row>
    <row r="530" spans="1:9" ht="20.100000000000001" customHeight="1" x14ac:dyDescent="0.25">
      <c r="A530" s="23">
        <f t="shared" si="91"/>
        <v>1</v>
      </c>
      <c r="B530" s="176"/>
      <c r="C530" s="78" t="s">
        <v>1056</v>
      </c>
      <c r="D530" s="68" t="s">
        <v>788</v>
      </c>
      <c r="E530" s="138">
        <v>515.96742749999999</v>
      </c>
      <c r="F530" s="36"/>
      <c r="G530" s="30">
        <f t="shared" si="89"/>
        <v>0</v>
      </c>
      <c r="H530" s="70">
        <v>10</v>
      </c>
      <c r="I530" s="105">
        <f t="shared" si="90"/>
        <v>0</v>
      </c>
    </row>
    <row r="531" spans="1:9" ht="20.100000000000001" customHeight="1" x14ac:dyDescent="0.25">
      <c r="A531" s="23">
        <f t="shared" si="91"/>
        <v>1</v>
      </c>
      <c r="C531" s="78" t="s">
        <v>1057</v>
      </c>
      <c r="D531" s="68" t="s">
        <v>789</v>
      </c>
      <c r="E531" s="138">
        <v>83.78948287499999</v>
      </c>
      <c r="F531" s="36"/>
      <c r="G531" s="30">
        <f t="shared" si="89"/>
        <v>0</v>
      </c>
      <c r="H531" s="70">
        <v>10</v>
      </c>
      <c r="I531" s="105">
        <f t="shared" si="90"/>
        <v>0</v>
      </c>
    </row>
    <row r="532" spans="1:9" ht="20.100000000000001" customHeight="1" x14ac:dyDescent="0.25">
      <c r="A532" s="23">
        <f t="shared" si="91"/>
        <v>1</v>
      </c>
      <c r="C532" s="78" t="s">
        <v>1058</v>
      </c>
      <c r="D532" s="68" t="s">
        <v>790</v>
      </c>
      <c r="E532" s="138">
        <v>609.75537787500002</v>
      </c>
      <c r="F532" s="36"/>
      <c r="G532" s="30">
        <f t="shared" si="89"/>
        <v>0</v>
      </c>
      <c r="H532" s="70">
        <v>10</v>
      </c>
      <c r="I532" s="105">
        <f t="shared" si="90"/>
        <v>0</v>
      </c>
    </row>
    <row r="533" spans="1:9" ht="20.100000000000001" customHeight="1" x14ac:dyDescent="0.25">
      <c r="A533" s="23">
        <f t="shared" si="91"/>
        <v>1</v>
      </c>
      <c r="C533" s="84" t="s">
        <v>791</v>
      </c>
      <c r="D533" s="85"/>
      <c r="E533" s="140"/>
      <c r="F533" s="52"/>
      <c r="G533" s="146"/>
      <c r="H533" s="86"/>
      <c r="I533" s="87"/>
    </row>
    <row r="534" spans="1:9" ht="20.100000000000001" customHeight="1" x14ac:dyDescent="0.25">
      <c r="A534" s="23">
        <f t="shared" si="91"/>
        <v>1</v>
      </c>
      <c r="C534" s="78" t="s">
        <v>1063</v>
      </c>
      <c r="D534" s="68" t="s">
        <v>792</v>
      </c>
      <c r="E534" s="138">
        <v>11.254089</v>
      </c>
      <c r="F534" s="36"/>
      <c r="G534" s="30">
        <f t="shared" ref="G534:G543" si="92">E534*F534</f>
        <v>0</v>
      </c>
      <c r="H534" s="70">
        <v>8</v>
      </c>
      <c r="I534" s="105">
        <f t="shared" ref="I534:I543" si="93" xml:space="preserve"> $F534* $H534/60</f>
        <v>0</v>
      </c>
    </row>
    <row r="535" spans="1:9" ht="20.100000000000001" customHeight="1" x14ac:dyDescent="0.25">
      <c r="A535" s="23">
        <f t="shared" si="91"/>
        <v>1</v>
      </c>
      <c r="B535" s="176" t="e" vm="84">
        <v>#VALUE!</v>
      </c>
      <c r="C535" s="78" t="s">
        <v>1064</v>
      </c>
      <c r="D535" s="68" t="s">
        <v>793</v>
      </c>
      <c r="E535" s="138">
        <v>90.997680375000002</v>
      </c>
      <c r="F535" s="36"/>
      <c r="G535" s="30">
        <f t="shared" si="92"/>
        <v>0</v>
      </c>
      <c r="H535" s="70">
        <v>9</v>
      </c>
      <c r="I535" s="105">
        <f t="shared" si="93"/>
        <v>0</v>
      </c>
    </row>
    <row r="536" spans="1:9" ht="20.100000000000001" customHeight="1" x14ac:dyDescent="0.25">
      <c r="A536" s="23">
        <f t="shared" si="91"/>
        <v>1</v>
      </c>
      <c r="B536" s="176"/>
      <c r="C536" s="78" t="s">
        <v>1065</v>
      </c>
      <c r="D536" s="68" t="s">
        <v>794</v>
      </c>
      <c r="E536" s="138">
        <v>15.090710250000001</v>
      </c>
      <c r="F536" s="36"/>
      <c r="G536" s="30">
        <f t="shared" si="92"/>
        <v>0</v>
      </c>
      <c r="H536" s="70">
        <v>10</v>
      </c>
      <c r="I536" s="105">
        <f t="shared" si="93"/>
        <v>0</v>
      </c>
    </row>
    <row r="537" spans="1:9" ht="20.100000000000001" customHeight="1" x14ac:dyDescent="0.25">
      <c r="A537" s="23">
        <f t="shared" si="91"/>
        <v>1</v>
      </c>
      <c r="B537" s="176"/>
      <c r="C537" s="78" t="s">
        <v>1066</v>
      </c>
      <c r="D537" s="68" t="s">
        <v>795</v>
      </c>
      <c r="E537" s="138">
        <v>106.94545454545454</v>
      </c>
      <c r="F537" s="36"/>
      <c r="G537" s="30">
        <f t="shared" si="92"/>
        <v>0</v>
      </c>
      <c r="H537" s="70">
        <v>10</v>
      </c>
      <c r="I537" s="105">
        <f t="shared" si="93"/>
        <v>0</v>
      </c>
    </row>
    <row r="538" spans="1:9" ht="20.100000000000001" customHeight="1" x14ac:dyDescent="0.25">
      <c r="A538" s="23">
        <f t="shared" si="91"/>
        <v>1</v>
      </c>
      <c r="B538" s="176"/>
      <c r="C538" s="78" t="s">
        <v>1067</v>
      </c>
      <c r="D538" s="68" t="s">
        <v>796</v>
      </c>
      <c r="E538" s="138">
        <v>27.379524375000003</v>
      </c>
      <c r="F538" s="36"/>
      <c r="G538" s="30">
        <f t="shared" si="92"/>
        <v>0</v>
      </c>
      <c r="H538" s="70">
        <v>10</v>
      </c>
      <c r="I538" s="105">
        <f t="shared" si="93"/>
        <v>0</v>
      </c>
    </row>
    <row r="539" spans="1:9" ht="20.100000000000001" customHeight="1" x14ac:dyDescent="0.25">
      <c r="A539" s="23">
        <f t="shared" si="91"/>
        <v>1</v>
      </c>
      <c r="B539" s="176"/>
      <c r="C539" s="78" t="s">
        <v>1068</v>
      </c>
      <c r="D539" s="68" t="s">
        <v>797</v>
      </c>
      <c r="E539" s="138">
        <v>176.15904600000002</v>
      </c>
      <c r="F539" s="36"/>
      <c r="G539" s="30">
        <f t="shared" si="92"/>
        <v>0</v>
      </c>
      <c r="H539" s="70">
        <v>10</v>
      </c>
      <c r="I539" s="105">
        <f t="shared" si="93"/>
        <v>0</v>
      </c>
    </row>
    <row r="540" spans="1:9" ht="20.100000000000001" customHeight="1" x14ac:dyDescent="0.25">
      <c r="A540" s="23">
        <f t="shared" si="91"/>
        <v>1</v>
      </c>
      <c r="B540" s="176"/>
      <c r="C540" s="78" t="s">
        <v>1069</v>
      </c>
      <c r="D540" s="68" t="s">
        <v>798</v>
      </c>
      <c r="E540" s="138">
        <v>39.749721374999993</v>
      </c>
      <c r="F540" s="36"/>
      <c r="G540" s="30">
        <f t="shared" si="92"/>
        <v>0</v>
      </c>
      <c r="H540" s="70">
        <v>10</v>
      </c>
      <c r="I540" s="105">
        <f t="shared" si="93"/>
        <v>0</v>
      </c>
    </row>
    <row r="541" spans="1:9" ht="20.100000000000001" customHeight="1" x14ac:dyDescent="0.25">
      <c r="A541" s="23">
        <f t="shared" si="91"/>
        <v>1</v>
      </c>
      <c r="B541" s="176"/>
      <c r="C541" s="78" t="s">
        <v>1070</v>
      </c>
      <c r="D541" s="68" t="s">
        <v>799</v>
      </c>
      <c r="E541" s="138">
        <v>215.79250612500002</v>
      </c>
      <c r="F541" s="36"/>
      <c r="G541" s="30">
        <f t="shared" si="92"/>
        <v>0</v>
      </c>
      <c r="H541" s="70">
        <v>10</v>
      </c>
      <c r="I541" s="105">
        <f t="shared" si="93"/>
        <v>0</v>
      </c>
    </row>
    <row r="542" spans="1:9" ht="20.100000000000001" customHeight="1" x14ac:dyDescent="0.25">
      <c r="A542" s="23">
        <f t="shared" si="91"/>
        <v>1</v>
      </c>
      <c r="B542" s="176"/>
      <c r="C542" s="78" t="s">
        <v>800</v>
      </c>
      <c r="D542" s="68" t="s">
        <v>801</v>
      </c>
      <c r="E542" s="138">
        <v>68.570885250000003</v>
      </c>
      <c r="F542" s="36"/>
      <c r="G542" s="30">
        <f t="shared" si="92"/>
        <v>0</v>
      </c>
      <c r="H542" s="70">
        <v>10</v>
      </c>
      <c r="I542" s="105">
        <f t="shared" si="93"/>
        <v>0</v>
      </c>
    </row>
    <row r="543" spans="1:9" ht="20.100000000000001" customHeight="1" x14ac:dyDescent="0.25">
      <c r="A543" s="23">
        <f t="shared" si="91"/>
        <v>1</v>
      </c>
      <c r="C543" s="78" t="s">
        <v>1071</v>
      </c>
      <c r="D543" s="68" t="s">
        <v>802</v>
      </c>
      <c r="E543" s="138">
        <v>511.04957662499999</v>
      </c>
      <c r="F543" s="36"/>
      <c r="G543" s="30">
        <f t="shared" si="92"/>
        <v>0</v>
      </c>
      <c r="H543" s="70">
        <v>10</v>
      </c>
      <c r="I543" s="105">
        <f t="shared" si="93"/>
        <v>0</v>
      </c>
    </row>
    <row r="544" spans="1:9" ht="20.100000000000001" customHeight="1" x14ac:dyDescent="0.25">
      <c r="A544" s="23">
        <f t="shared" si="91"/>
        <v>1</v>
      </c>
      <c r="C544" s="84" t="s">
        <v>803</v>
      </c>
      <c r="D544" s="85"/>
      <c r="E544" s="140"/>
      <c r="F544" s="52"/>
      <c r="G544" s="146"/>
      <c r="H544" s="86"/>
      <c r="I544" s="87"/>
    </row>
    <row r="545" spans="1:17" ht="20.100000000000001" customHeight="1" x14ac:dyDescent="0.25">
      <c r="A545" s="23">
        <f t="shared" si="91"/>
        <v>1</v>
      </c>
      <c r="B545" s="177" t="e" vm="85">
        <v>#VALUE!</v>
      </c>
      <c r="C545" s="78" t="s">
        <v>1062</v>
      </c>
      <c r="D545" s="68" t="s">
        <v>804</v>
      </c>
      <c r="E545" s="138">
        <v>5.2259653325000004</v>
      </c>
      <c r="F545" s="36"/>
      <c r="G545" s="30">
        <f>E545*F545</f>
        <v>0</v>
      </c>
      <c r="H545" s="70">
        <v>10</v>
      </c>
      <c r="I545" s="105">
        <f xml:space="preserve"> $F545* $H545/60</f>
        <v>0</v>
      </c>
    </row>
    <row r="546" spans="1:17" ht="20.100000000000001" customHeight="1" x14ac:dyDescent="0.25">
      <c r="A546" s="23">
        <f t="shared" si="91"/>
        <v>1</v>
      </c>
      <c r="B546" s="177"/>
      <c r="C546" s="78" t="s">
        <v>1061</v>
      </c>
      <c r="D546" s="68" t="s">
        <v>805</v>
      </c>
      <c r="E546" s="138">
        <v>5.5517736449999999</v>
      </c>
      <c r="F546" s="36"/>
      <c r="G546" s="30">
        <f>E546*F546</f>
        <v>0</v>
      </c>
      <c r="H546" s="70">
        <v>10</v>
      </c>
      <c r="I546" s="105">
        <f xml:space="preserve"> $F546* $H546/60</f>
        <v>0</v>
      </c>
    </row>
    <row r="547" spans="1:17" ht="20.100000000000001" customHeight="1" x14ac:dyDescent="0.25">
      <c r="A547" s="23">
        <f t="shared" si="91"/>
        <v>1</v>
      </c>
      <c r="B547" s="177"/>
      <c r="C547" s="78" t="s">
        <v>806</v>
      </c>
      <c r="D547" s="68" t="s">
        <v>807</v>
      </c>
      <c r="E547" s="138">
        <v>5.7211939675000005</v>
      </c>
      <c r="F547" s="36"/>
      <c r="G547" s="30">
        <f>E547*F547</f>
        <v>0</v>
      </c>
      <c r="H547" s="70">
        <v>10</v>
      </c>
      <c r="I547" s="105">
        <f xml:space="preserve"> $F547* $H547/60</f>
        <v>0</v>
      </c>
    </row>
    <row r="548" spans="1:17" ht="20.100000000000001" customHeight="1" x14ac:dyDescent="0.25">
      <c r="A548" s="23">
        <f t="shared" si="91"/>
        <v>1</v>
      </c>
      <c r="B548" s="177"/>
      <c r="C548" s="78" t="s">
        <v>1060</v>
      </c>
      <c r="D548" s="68" t="s">
        <v>808</v>
      </c>
      <c r="E548" s="138">
        <v>10.934126967500001</v>
      </c>
      <c r="F548" s="36"/>
      <c r="G548" s="30">
        <f>E548*F548</f>
        <v>0</v>
      </c>
      <c r="H548" s="70">
        <v>10</v>
      </c>
      <c r="I548" s="105">
        <f xml:space="preserve"> $F548* $H548/60</f>
        <v>0</v>
      </c>
    </row>
    <row r="549" spans="1:17" ht="20.100000000000001" customHeight="1" x14ac:dyDescent="0.25">
      <c r="A549" s="23">
        <f t="shared" si="91"/>
        <v>1</v>
      </c>
      <c r="B549" s="177"/>
      <c r="C549" s="78" t="s">
        <v>1059</v>
      </c>
      <c r="D549" s="68" t="s">
        <v>809</v>
      </c>
      <c r="E549" s="138">
        <v>15.269752575000002</v>
      </c>
      <c r="F549" s="36"/>
      <c r="G549" s="30">
        <f>E549*F549</f>
        <v>0</v>
      </c>
      <c r="H549" s="70">
        <v>10</v>
      </c>
      <c r="I549" s="105">
        <f xml:space="preserve"> $F549* $H549/60</f>
        <v>0</v>
      </c>
    </row>
    <row r="550" spans="1:17" ht="20.100000000000001" customHeight="1" x14ac:dyDescent="0.25">
      <c r="A550" s="23">
        <f t="shared" si="91"/>
        <v>1</v>
      </c>
      <c r="C550" s="84" t="s">
        <v>810</v>
      </c>
      <c r="D550" s="85"/>
      <c r="E550" s="140"/>
      <c r="F550" s="52"/>
      <c r="G550" s="146"/>
      <c r="H550" s="86"/>
      <c r="I550" s="87"/>
    </row>
    <row r="551" spans="1:17" ht="50.1" customHeight="1" x14ac:dyDescent="0.25">
      <c r="A551" s="23">
        <f t="shared" si="91"/>
        <v>1</v>
      </c>
      <c r="B551" s="89" t="e" vm="86">
        <v>#VALUE!</v>
      </c>
      <c r="C551" s="78" t="s">
        <v>409</v>
      </c>
      <c r="D551" s="68" t="s">
        <v>410</v>
      </c>
      <c r="E551" s="138">
        <v>188.22463852500005</v>
      </c>
      <c r="F551" s="36"/>
      <c r="G551" s="30">
        <f>E551*F551</f>
        <v>0</v>
      </c>
      <c r="H551" s="70">
        <v>60</v>
      </c>
      <c r="I551" s="105">
        <f xml:space="preserve"> $F551* $H551/60</f>
        <v>0</v>
      </c>
    </row>
    <row r="552" spans="1:17" ht="20.100000000000001" customHeight="1" x14ac:dyDescent="0.25">
      <c r="A552" s="23">
        <f t="shared" si="91"/>
        <v>1</v>
      </c>
      <c r="C552" s="84" t="s">
        <v>811</v>
      </c>
      <c r="D552" s="85"/>
      <c r="E552" s="140"/>
      <c r="F552" s="52"/>
      <c r="G552" s="146"/>
      <c r="H552" s="86"/>
      <c r="I552" s="87"/>
    </row>
    <row r="553" spans="1:17" ht="20.100000000000001" customHeight="1" x14ac:dyDescent="0.25">
      <c r="A553" s="23">
        <f>IF(IFERROR(F553*1,0)&gt;0,A552+1,A552)</f>
        <v>1</v>
      </c>
      <c r="C553" s="78" t="s">
        <v>812</v>
      </c>
      <c r="D553" s="68" t="s">
        <v>1218</v>
      </c>
      <c r="E553" s="138">
        <v>118.84125</v>
      </c>
      <c r="F553" s="36"/>
      <c r="G553" s="30">
        <f>E553*F553</f>
        <v>0</v>
      </c>
      <c r="H553" s="70">
        <v>15</v>
      </c>
      <c r="I553" s="105">
        <f xml:space="preserve"> $F553* $H553/60</f>
        <v>0</v>
      </c>
    </row>
    <row r="554" spans="1:17" ht="20.100000000000001" customHeight="1" x14ac:dyDescent="0.25">
      <c r="A554" s="23">
        <f>IF(IFERROR(F554*1,0)&gt;0,A553+1,A553)</f>
        <v>1</v>
      </c>
      <c r="B554" s="177" t="e" vm="87">
        <v>#VALUE!</v>
      </c>
      <c r="C554" s="78" t="s">
        <v>813</v>
      </c>
      <c r="D554" s="68" t="s">
        <v>1219</v>
      </c>
      <c r="E554" s="138">
        <v>136.41320000000002</v>
      </c>
      <c r="F554" s="36"/>
      <c r="G554" s="30">
        <f>E554*F554</f>
        <v>0</v>
      </c>
      <c r="H554" s="70">
        <v>15</v>
      </c>
      <c r="I554" s="105">
        <f xml:space="preserve"> $F554* $H554/60</f>
        <v>0</v>
      </c>
    </row>
    <row r="555" spans="1:17" ht="20.100000000000001" customHeight="1" x14ac:dyDescent="0.25">
      <c r="A555" s="23">
        <f t="shared" si="91"/>
        <v>1</v>
      </c>
      <c r="B555" s="177"/>
      <c r="C555" s="78" t="s">
        <v>1072</v>
      </c>
      <c r="D555" s="68" t="s">
        <v>814</v>
      </c>
      <c r="E555" s="138">
        <v>137.4538</v>
      </c>
      <c r="F555" s="36"/>
      <c r="G555" s="30">
        <f t="shared" ref="G555:G559" si="94">E555*F555</f>
        <v>0</v>
      </c>
      <c r="H555" s="70">
        <v>20</v>
      </c>
      <c r="I555" s="105">
        <f t="shared" ref="I555:I559" si="95" xml:space="preserve"> $F555* $H555/60</f>
        <v>0</v>
      </c>
    </row>
    <row r="556" spans="1:17" ht="20.100000000000001" customHeight="1" x14ac:dyDescent="0.25">
      <c r="A556" s="23">
        <f t="shared" si="91"/>
        <v>1</v>
      </c>
      <c r="B556" s="177"/>
      <c r="C556" s="78" t="s">
        <v>1073</v>
      </c>
      <c r="D556" s="68" t="s">
        <v>815</v>
      </c>
      <c r="E556" s="138">
        <v>139.22755000000001</v>
      </c>
      <c r="F556" s="36"/>
      <c r="G556" s="30">
        <f t="shared" si="94"/>
        <v>0</v>
      </c>
      <c r="H556" s="70">
        <v>20</v>
      </c>
      <c r="I556" s="105">
        <f t="shared" si="95"/>
        <v>0</v>
      </c>
    </row>
    <row r="557" spans="1:17" s="28" customFormat="1" ht="20.100000000000001" customHeight="1" x14ac:dyDescent="0.25">
      <c r="A557" s="23">
        <f t="shared" si="91"/>
        <v>1</v>
      </c>
      <c r="B557" s="177"/>
      <c r="C557" s="78" t="s">
        <v>1074</v>
      </c>
      <c r="D557" s="68" t="s">
        <v>816</v>
      </c>
      <c r="E557" s="138">
        <v>141.07225000000003</v>
      </c>
      <c r="F557" s="36"/>
      <c r="G557" s="30">
        <f t="shared" si="94"/>
        <v>0</v>
      </c>
      <c r="H557" s="70">
        <v>20</v>
      </c>
      <c r="I557" s="105">
        <f t="shared" si="95"/>
        <v>0</v>
      </c>
      <c r="J557" s="113"/>
      <c r="K557" s="113"/>
      <c r="L557" s="113"/>
      <c r="M557" s="113"/>
      <c r="N557" s="113"/>
      <c r="O557" s="113"/>
      <c r="P557" s="113"/>
      <c r="Q557" s="113"/>
    </row>
    <row r="558" spans="1:17" s="27" customFormat="1" ht="20.100000000000001" customHeight="1" x14ac:dyDescent="0.3">
      <c r="A558" s="23">
        <f t="shared" si="91"/>
        <v>1</v>
      </c>
      <c r="B558" s="177"/>
      <c r="C558" s="78" t="s">
        <v>1075</v>
      </c>
      <c r="D558" s="68" t="s">
        <v>817</v>
      </c>
      <c r="E558" s="138">
        <v>163.87085000000002</v>
      </c>
      <c r="F558" s="36"/>
      <c r="G558" s="30">
        <f t="shared" si="94"/>
        <v>0</v>
      </c>
      <c r="H558" s="70"/>
      <c r="I558" s="105">
        <f t="shared" si="95"/>
        <v>0</v>
      </c>
      <c r="J558" s="88"/>
      <c r="K558" s="88"/>
      <c r="L558" s="88"/>
      <c r="M558" s="88"/>
      <c r="N558" s="88"/>
      <c r="O558" s="88"/>
      <c r="P558" s="88"/>
      <c r="Q558" s="88"/>
    </row>
    <row r="559" spans="1:17" s="27" customFormat="1" ht="20.100000000000001" customHeight="1" x14ac:dyDescent="0.3">
      <c r="A559" s="23">
        <f t="shared" si="91"/>
        <v>1</v>
      </c>
      <c r="B559" s="88"/>
      <c r="C559" s="78" t="s">
        <v>1076</v>
      </c>
      <c r="D559" s="68" t="s">
        <v>818</v>
      </c>
      <c r="E559" s="138">
        <v>167.59572499999999</v>
      </c>
      <c r="F559" s="36"/>
      <c r="G559" s="30">
        <f t="shared" si="94"/>
        <v>0</v>
      </c>
      <c r="H559" s="70"/>
      <c r="I559" s="105">
        <f t="shared" si="95"/>
        <v>0</v>
      </c>
      <c r="J559" s="88"/>
      <c r="K559" s="88"/>
      <c r="L559" s="88"/>
      <c r="M559" s="88"/>
      <c r="N559" s="88"/>
      <c r="O559" s="88"/>
      <c r="P559" s="88"/>
      <c r="Q559" s="88"/>
    </row>
    <row r="560" spans="1:17" s="27" customFormat="1" ht="20.100000000000001" customHeight="1" x14ac:dyDescent="0.3">
      <c r="A560" s="23">
        <f t="shared" si="91"/>
        <v>1</v>
      </c>
      <c r="B560" s="88"/>
      <c r="C560" s="84" t="s">
        <v>482</v>
      </c>
      <c r="D560" s="85"/>
      <c r="E560" s="140"/>
      <c r="F560" s="52"/>
      <c r="G560" s="146"/>
      <c r="H560" s="86"/>
      <c r="I560" s="87"/>
      <c r="J560" s="88"/>
      <c r="K560" s="88"/>
      <c r="L560" s="88"/>
      <c r="M560" s="88"/>
      <c r="N560" s="88"/>
      <c r="O560" s="88"/>
      <c r="P560" s="88"/>
      <c r="Q560" s="88"/>
    </row>
    <row r="561" spans="1:17" ht="200.1" customHeight="1" x14ac:dyDescent="0.25">
      <c r="A561" s="23">
        <f t="shared" si="91"/>
        <v>1</v>
      </c>
      <c r="B561" s="59" t="e" vm="88">
        <v>#VALUE!</v>
      </c>
      <c r="C561" s="78" t="s">
        <v>819</v>
      </c>
      <c r="D561" s="68" t="s">
        <v>820</v>
      </c>
      <c r="E561" s="138">
        <v>6105.090909090909</v>
      </c>
      <c r="F561" s="36"/>
      <c r="G561" s="30">
        <f>E561*F561</f>
        <v>0</v>
      </c>
      <c r="H561" s="70"/>
      <c r="I561" s="105">
        <f t="shared" ref="I561:I566" si="96" xml:space="preserve"> $F561* $H561/60</f>
        <v>0</v>
      </c>
    </row>
    <row r="562" spans="1:17" ht="200.1" customHeight="1" x14ac:dyDescent="0.25">
      <c r="A562" s="23">
        <f t="shared" si="91"/>
        <v>1</v>
      </c>
      <c r="B562" s="89" t="e" vm="89">
        <v>#VALUE!</v>
      </c>
      <c r="C562" s="108" t="s">
        <v>821</v>
      </c>
      <c r="D562" s="169" t="s">
        <v>822</v>
      </c>
      <c r="E562" s="33" t="s">
        <v>775</v>
      </c>
      <c r="F562" s="41"/>
      <c r="G562" s="34"/>
      <c r="H562" s="109"/>
      <c r="I562" s="110">
        <f t="shared" si="96"/>
        <v>0</v>
      </c>
    </row>
    <row r="563" spans="1:17" ht="159.9" customHeight="1" x14ac:dyDescent="0.25">
      <c r="A563" s="23">
        <f t="shared" si="91"/>
        <v>1</v>
      </c>
      <c r="B563" s="89" t="e" vm="90">
        <v>#VALUE!</v>
      </c>
      <c r="C563" s="108" t="s">
        <v>823</v>
      </c>
      <c r="D563" s="169" t="s">
        <v>824</v>
      </c>
      <c r="E563" s="138">
        <v>111.16900725000001</v>
      </c>
      <c r="F563" s="41"/>
      <c r="G563" s="30">
        <f>E563*F563</f>
        <v>0</v>
      </c>
      <c r="H563" s="70"/>
      <c r="I563" s="105">
        <f t="shared" si="96"/>
        <v>0</v>
      </c>
    </row>
    <row r="564" spans="1:17" ht="120" customHeight="1" x14ac:dyDescent="0.25">
      <c r="A564" s="23">
        <f t="shared" si="91"/>
        <v>1</v>
      </c>
      <c r="B564" s="89" t="e" vm="91">
        <v>#VALUE!</v>
      </c>
      <c r="C564" s="78" t="s">
        <v>1084</v>
      </c>
      <c r="D564" s="68" t="s">
        <v>825</v>
      </c>
      <c r="E564" s="138">
        <v>226.000243875</v>
      </c>
      <c r="F564" s="36"/>
      <c r="G564" s="30">
        <f>E564*F564</f>
        <v>0</v>
      </c>
      <c r="H564" s="70"/>
      <c r="I564" s="105">
        <f t="shared" si="96"/>
        <v>0</v>
      </c>
    </row>
    <row r="565" spans="1:17" ht="80.099999999999994" customHeight="1" x14ac:dyDescent="0.25">
      <c r="A565" s="23">
        <f t="shared" si="91"/>
        <v>1</v>
      </c>
      <c r="B565" s="89" t="e" vm="92">
        <v>#VALUE!</v>
      </c>
      <c r="C565" s="78" t="s">
        <v>489</v>
      </c>
      <c r="D565" s="68" t="s">
        <v>490</v>
      </c>
      <c r="E565" s="138">
        <v>17.892606375</v>
      </c>
      <c r="F565" s="36"/>
      <c r="G565" s="30">
        <f>E565*F565</f>
        <v>0</v>
      </c>
      <c r="H565" s="70"/>
      <c r="I565" s="105">
        <f t="shared" si="96"/>
        <v>0</v>
      </c>
    </row>
    <row r="566" spans="1:17" ht="80.099999999999994" customHeight="1" x14ac:dyDescent="0.25">
      <c r="A566" s="23">
        <f t="shared" si="91"/>
        <v>1</v>
      </c>
      <c r="B566" s="89" t="e" vm="93">
        <v>#VALUE!</v>
      </c>
      <c r="C566" s="78" t="s">
        <v>491</v>
      </c>
      <c r="D566" s="68" t="s">
        <v>492</v>
      </c>
      <c r="E566" s="138">
        <v>15.007</v>
      </c>
      <c r="F566" s="36"/>
      <c r="G566" s="30">
        <f>E566*F566</f>
        <v>0</v>
      </c>
      <c r="H566" s="70"/>
      <c r="I566" s="105">
        <f t="shared" si="96"/>
        <v>0</v>
      </c>
    </row>
    <row r="567" spans="1:17" ht="20.100000000000001" customHeight="1" x14ac:dyDescent="0.25">
      <c r="A567" s="23">
        <f t="shared" si="91"/>
        <v>1</v>
      </c>
      <c r="C567" s="98"/>
      <c r="D567" s="98"/>
      <c r="E567" s="98"/>
      <c r="F567" s="98"/>
      <c r="G567" s="98"/>
      <c r="H567" s="98"/>
      <c r="I567" s="98"/>
    </row>
    <row r="568" spans="1:17" ht="50.1" customHeight="1" x14ac:dyDescent="0.25">
      <c r="A568" s="23">
        <f t="shared" si="91"/>
        <v>1</v>
      </c>
      <c r="C568" s="179" t="s">
        <v>826</v>
      </c>
      <c r="D568" s="179"/>
      <c r="E568" s="179"/>
      <c r="F568" s="179"/>
      <c r="G568" s="179"/>
      <c r="H568" s="179"/>
      <c r="I568" s="179"/>
    </row>
    <row r="569" spans="1:17" ht="20.100000000000001" customHeight="1" x14ac:dyDescent="0.25">
      <c r="A569" s="23">
        <f t="shared" si="91"/>
        <v>1</v>
      </c>
      <c r="C569" s="99"/>
      <c r="D569" s="99"/>
      <c r="E569" s="99"/>
      <c r="F569" s="99"/>
      <c r="G569" s="99"/>
      <c r="H569" s="99"/>
      <c r="I569" s="99"/>
    </row>
    <row r="570" spans="1:17" ht="39.9" customHeight="1" x14ac:dyDescent="0.25">
      <c r="A570" s="23">
        <f t="shared" si="91"/>
        <v>1</v>
      </c>
      <c r="C570" s="64" t="s">
        <v>2</v>
      </c>
      <c r="D570" s="64" t="s">
        <v>3</v>
      </c>
      <c r="E570" s="65" t="s">
        <v>4</v>
      </c>
      <c r="F570" s="64" t="s">
        <v>5</v>
      </c>
      <c r="G570" s="64" t="s">
        <v>6</v>
      </c>
      <c r="H570" s="65" t="s">
        <v>7</v>
      </c>
      <c r="I570" s="65" t="s">
        <v>8</v>
      </c>
    </row>
    <row r="571" spans="1:17" s="50" customFormat="1" ht="39.9" customHeight="1" x14ac:dyDescent="0.25">
      <c r="A571" s="23">
        <f t="shared" si="91"/>
        <v>1</v>
      </c>
      <c r="B571" s="111"/>
      <c r="C571" s="67" t="s">
        <v>1223</v>
      </c>
      <c r="D571" s="111"/>
      <c r="E571" s="111"/>
      <c r="F571" s="111"/>
      <c r="G571" s="111"/>
      <c r="H571" s="111"/>
      <c r="I571" s="111"/>
      <c r="J571" s="111"/>
      <c r="K571" s="111"/>
      <c r="L571" s="111"/>
      <c r="M571" s="111"/>
      <c r="N571" s="111"/>
      <c r="O571" s="111"/>
      <c r="P571" s="111"/>
      <c r="Q571" s="111"/>
    </row>
    <row r="572" spans="1:17" ht="20.100000000000001" customHeight="1" x14ac:dyDescent="0.25">
      <c r="A572" s="23">
        <f t="shared" si="91"/>
        <v>1</v>
      </c>
      <c r="C572" s="112" t="s">
        <v>827</v>
      </c>
      <c r="D572" s="113"/>
      <c r="E572" s="114" t="s">
        <v>853</v>
      </c>
      <c r="F572" s="115"/>
      <c r="G572" s="116"/>
      <c r="H572" s="117"/>
      <c r="I572" s="118"/>
    </row>
    <row r="573" spans="1:17" ht="39.9" customHeight="1" x14ac:dyDescent="0.25">
      <c r="A573" s="23">
        <f t="shared" si="91"/>
        <v>1</v>
      </c>
      <c r="B573" s="183" t="e" vm="94">
        <v>#VALUE!</v>
      </c>
      <c r="C573" s="78" t="s">
        <v>828</v>
      </c>
      <c r="D573" s="150" t="s">
        <v>829</v>
      </c>
      <c r="E573" s="138">
        <v>40.065249999999999</v>
      </c>
      <c r="F573" s="36"/>
      <c r="G573" s="148">
        <f>(E573*F573)</f>
        <v>0</v>
      </c>
      <c r="H573" s="94"/>
      <c r="I573" s="95">
        <f xml:space="preserve"> $F573* $H573/60</f>
        <v>0</v>
      </c>
    </row>
    <row r="574" spans="1:17" ht="39.9" customHeight="1" x14ac:dyDescent="0.25">
      <c r="A574" s="23">
        <f t="shared" si="91"/>
        <v>1</v>
      </c>
      <c r="B574" s="183"/>
      <c r="C574" s="78" t="s">
        <v>830</v>
      </c>
      <c r="D574" s="150" t="s">
        <v>831</v>
      </c>
      <c r="E574" s="138">
        <v>42.860500000000002</v>
      </c>
      <c r="F574" s="36"/>
      <c r="G574" s="148">
        <f>(E574*F574)</f>
        <v>0</v>
      </c>
      <c r="H574" s="94"/>
      <c r="I574" s="95">
        <f xml:space="preserve"> $F574* $H574/60</f>
        <v>0</v>
      </c>
    </row>
    <row r="575" spans="1:17" ht="39.9" customHeight="1" x14ac:dyDescent="0.25">
      <c r="A575" s="23">
        <f t="shared" si="91"/>
        <v>1</v>
      </c>
      <c r="B575" s="183"/>
      <c r="C575" s="78" t="s">
        <v>832</v>
      </c>
      <c r="D575" s="150" t="s">
        <v>833</v>
      </c>
      <c r="E575" s="138">
        <v>42.860500000000002</v>
      </c>
      <c r="F575" s="36"/>
      <c r="G575" s="148">
        <f>(E575*F575)</f>
        <v>0</v>
      </c>
      <c r="H575" s="94"/>
      <c r="I575" s="95">
        <f xml:space="preserve"> $F575* $H575/60</f>
        <v>0</v>
      </c>
    </row>
    <row r="576" spans="1:17" ht="39.9" customHeight="1" x14ac:dyDescent="0.25">
      <c r="A576" s="23">
        <f t="shared" si="91"/>
        <v>1</v>
      </c>
      <c r="B576" s="183"/>
      <c r="C576" s="78" t="s">
        <v>834</v>
      </c>
      <c r="D576" s="150" t="s">
        <v>835</v>
      </c>
      <c r="E576" s="138">
        <v>42.860500000000002</v>
      </c>
      <c r="F576" s="36"/>
      <c r="G576" s="148">
        <f>(E576*F576)</f>
        <v>0</v>
      </c>
      <c r="H576" s="94"/>
      <c r="I576" s="95">
        <f xml:space="preserve"> $F576* $H576/60</f>
        <v>0</v>
      </c>
    </row>
    <row r="577" spans="1:9" ht="20.100000000000001" customHeight="1" x14ac:dyDescent="0.25">
      <c r="A577" s="23">
        <f t="shared" si="91"/>
        <v>1</v>
      </c>
      <c r="C577" s="84" t="s">
        <v>1098</v>
      </c>
      <c r="D577" s="28"/>
      <c r="E577" s="170"/>
      <c r="F577" s="53"/>
      <c r="G577" s="149"/>
      <c r="H577" s="117"/>
      <c r="I577" s="118"/>
    </row>
    <row r="578" spans="1:9" ht="30" customHeight="1" x14ac:dyDescent="0.25">
      <c r="A578" s="23">
        <f t="shared" si="91"/>
        <v>1</v>
      </c>
      <c r="B578" s="176" t="e" vm="95">
        <v>#VALUE!</v>
      </c>
      <c r="C578" s="78" t="s">
        <v>836</v>
      </c>
      <c r="D578" s="150" t="s">
        <v>837</v>
      </c>
      <c r="E578" s="138">
        <v>12.388192499999999</v>
      </c>
      <c r="F578" s="36"/>
      <c r="G578" s="148">
        <f t="shared" ref="G578:G601" si="97">(E578*F578)</f>
        <v>0</v>
      </c>
      <c r="H578" s="94"/>
      <c r="I578" s="95">
        <f t="shared" ref="I578:I601" si="98" xml:space="preserve"> $F578* $H578/60</f>
        <v>0</v>
      </c>
    </row>
    <row r="579" spans="1:9" ht="30" customHeight="1" x14ac:dyDescent="0.25">
      <c r="A579" s="23">
        <f t="shared" si="91"/>
        <v>1</v>
      </c>
      <c r="B579" s="176"/>
      <c r="C579" s="119" t="s">
        <v>838</v>
      </c>
      <c r="D579" s="153" t="s">
        <v>839</v>
      </c>
      <c r="E579" s="138">
        <v>15.174545454545454</v>
      </c>
      <c r="F579" s="36"/>
      <c r="G579" s="148">
        <f t="shared" si="97"/>
        <v>0</v>
      </c>
      <c r="H579" s="94"/>
      <c r="I579" s="95">
        <f t="shared" si="98"/>
        <v>0</v>
      </c>
    </row>
    <row r="580" spans="1:9" ht="53.25" customHeight="1" x14ac:dyDescent="0.25">
      <c r="A580" s="23">
        <f t="shared" si="91"/>
        <v>1</v>
      </c>
      <c r="B580" s="81" t="e" vm="96">
        <v>#VALUE!</v>
      </c>
      <c r="C580" s="119" t="s">
        <v>840</v>
      </c>
      <c r="D580" s="153" t="s">
        <v>841</v>
      </c>
      <c r="E580" s="138">
        <v>21.797237500000001</v>
      </c>
      <c r="F580" s="36"/>
      <c r="G580" s="148">
        <f t="shared" si="97"/>
        <v>0</v>
      </c>
      <c r="H580" s="94"/>
      <c r="I580" s="95">
        <f t="shared" si="98"/>
        <v>0</v>
      </c>
    </row>
    <row r="581" spans="1:9" ht="61.5" customHeight="1" x14ac:dyDescent="0.25">
      <c r="A581" s="23">
        <f t="shared" si="91"/>
        <v>1</v>
      </c>
      <c r="B581" s="81" t="e" vm="97">
        <v>#VALUE!</v>
      </c>
      <c r="C581" s="119" t="s">
        <v>842</v>
      </c>
      <c r="D581" s="153" t="s">
        <v>843</v>
      </c>
      <c r="E581" s="138">
        <v>23.074014999999999</v>
      </c>
      <c r="F581" s="36"/>
      <c r="G581" s="148">
        <f t="shared" si="97"/>
        <v>0</v>
      </c>
      <c r="H581" s="94"/>
      <c r="I581" s="95">
        <f t="shared" si="98"/>
        <v>0</v>
      </c>
    </row>
    <row r="582" spans="1:9" ht="39.9" customHeight="1" x14ac:dyDescent="0.25">
      <c r="A582" s="23">
        <f t="shared" si="91"/>
        <v>1</v>
      </c>
      <c r="B582" s="176" t="e" vm="98">
        <v>#VALUE!</v>
      </c>
      <c r="C582" s="119" t="s">
        <v>844</v>
      </c>
      <c r="D582" s="153" t="s">
        <v>1220</v>
      </c>
      <c r="E582" s="138">
        <v>22.889975</v>
      </c>
      <c r="F582" s="36"/>
      <c r="G582" s="148">
        <f t="shared" si="97"/>
        <v>0</v>
      </c>
      <c r="H582" s="94"/>
      <c r="I582" s="95">
        <f t="shared" si="98"/>
        <v>0</v>
      </c>
    </row>
    <row r="583" spans="1:9" ht="39.9" customHeight="1" x14ac:dyDescent="0.25">
      <c r="A583" s="23">
        <f t="shared" si="91"/>
        <v>1</v>
      </c>
      <c r="B583" s="176"/>
      <c r="C583" s="119" t="s">
        <v>845</v>
      </c>
      <c r="D583" s="153" t="s">
        <v>846</v>
      </c>
      <c r="E583" s="138">
        <v>24.327787499999999</v>
      </c>
      <c r="F583" s="36"/>
      <c r="G583" s="148">
        <f t="shared" si="97"/>
        <v>0</v>
      </c>
      <c r="H583" s="94"/>
      <c r="I583" s="95">
        <f t="shared" si="98"/>
        <v>0</v>
      </c>
    </row>
    <row r="584" spans="1:9" ht="60" customHeight="1" x14ac:dyDescent="0.25">
      <c r="A584" s="23">
        <f t="shared" si="91"/>
        <v>1</v>
      </c>
      <c r="B584" s="81" t="e" vm="99">
        <v>#VALUE!</v>
      </c>
      <c r="C584" s="119" t="s">
        <v>847</v>
      </c>
      <c r="D584" s="153" t="s">
        <v>848</v>
      </c>
      <c r="E584" s="138">
        <v>32.080472499999999</v>
      </c>
      <c r="F584" s="36"/>
      <c r="G584" s="148">
        <f t="shared" si="97"/>
        <v>0</v>
      </c>
      <c r="H584" s="94"/>
      <c r="I584" s="95">
        <f t="shared" si="98"/>
        <v>0</v>
      </c>
    </row>
    <row r="585" spans="1:9" ht="35.1" customHeight="1" x14ac:dyDescent="0.25">
      <c r="A585" s="23">
        <f t="shared" si="91"/>
        <v>1</v>
      </c>
      <c r="B585" s="176" t="e" vm="100">
        <v>#VALUE!</v>
      </c>
      <c r="C585" s="119" t="s">
        <v>849</v>
      </c>
      <c r="D585" s="153" t="s">
        <v>850</v>
      </c>
      <c r="E585" s="138">
        <v>31.700890000000001</v>
      </c>
      <c r="F585" s="36"/>
      <c r="G585" s="148">
        <f t="shared" si="97"/>
        <v>0</v>
      </c>
      <c r="H585" s="94"/>
      <c r="I585" s="95">
        <f t="shared" si="98"/>
        <v>0</v>
      </c>
    </row>
    <row r="586" spans="1:9" ht="35.1" customHeight="1" x14ac:dyDescent="0.25">
      <c r="A586" s="23">
        <f t="shared" si="91"/>
        <v>1</v>
      </c>
      <c r="B586" s="176"/>
      <c r="C586" s="119" t="s">
        <v>851</v>
      </c>
      <c r="D586" s="153" t="s">
        <v>852</v>
      </c>
      <c r="E586" s="138">
        <v>34.231440000000006</v>
      </c>
      <c r="F586" s="36"/>
      <c r="G586" s="148">
        <f t="shared" si="97"/>
        <v>0</v>
      </c>
      <c r="H586" s="94"/>
      <c r="I586" s="95">
        <f t="shared" si="98"/>
        <v>0</v>
      </c>
    </row>
    <row r="587" spans="1:9" ht="60.75" customHeight="1" x14ac:dyDescent="0.25">
      <c r="A587" s="23">
        <f t="shared" si="91"/>
        <v>1</v>
      </c>
      <c r="B587" s="59" t="e" vm="101">
        <v>#VALUE!</v>
      </c>
      <c r="C587" s="119" t="s">
        <v>854</v>
      </c>
      <c r="D587" s="153" t="s">
        <v>855</v>
      </c>
      <c r="E587" s="138">
        <v>7.246575</v>
      </c>
      <c r="F587" s="36"/>
      <c r="G587" s="148">
        <f t="shared" si="97"/>
        <v>0</v>
      </c>
      <c r="H587" s="94"/>
      <c r="I587" s="95">
        <f t="shared" si="98"/>
        <v>0</v>
      </c>
    </row>
    <row r="588" spans="1:9" ht="35.1" customHeight="1" x14ac:dyDescent="0.25">
      <c r="A588" s="23">
        <f t="shared" si="91"/>
        <v>1</v>
      </c>
      <c r="B588" s="176" t="e" vm="102">
        <v>#VALUE!</v>
      </c>
      <c r="C588" s="119" t="s">
        <v>856</v>
      </c>
      <c r="D588" s="153" t="s">
        <v>857</v>
      </c>
      <c r="E588" s="138">
        <v>8.3853224999999991</v>
      </c>
      <c r="F588" s="36"/>
      <c r="G588" s="148">
        <f t="shared" si="97"/>
        <v>0</v>
      </c>
      <c r="H588" s="94"/>
      <c r="I588" s="95">
        <f t="shared" si="98"/>
        <v>0</v>
      </c>
    </row>
    <row r="589" spans="1:9" ht="35.1" customHeight="1" x14ac:dyDescent="0.25">
      <c r="A589" s="23">
        <f t="shared" si="91"/>
        <v>1</v>
      </c>
      <c r="B589" s="176"/>
      <c r="C589" s="119" t="s">
        <v>858</v>
      </c>
      <c r="D589" s="153" t="s">
        <v>859</v>
      </c>
      <c r="E589" s="138">
        <v>9.8346375000000013</v>
      </c>
      <c r="F589" s="36"/>
      <c r="G589" s="148">
        <f t="shared" si="97"/>
        <v>0</v>
      </c>
      <c r="H589" s="94"/>
      <c r="I589" s="95">
        <f t="shared" si="98"/>
        <v>0</v>
      </c>
    </row>
    <row r="590" spans="1:9" ht="66.75" customHeight="1" x14ac:dyDescent="0.25">
      <c r="A590" s="23">
        <f t="shared" ref="A590:A653" si="99">IF(IFERROR(F590*1,0)&gt;0,A589+1,A589)</f>
        <v>1</v>
      </c>
      <c r="B590" s="81" t="e" vm="103">
        <v>#VALUE!</v>
      </c>
      <c r="C590" s="121" t="s">
        <v>860</v>
      </c>
      <c r="D590" s="150" t="s">
        <v>861</v>
      </c>
      <c r="E590" s="138">
        <v>50.576492500000001</v>
      </c>
      <c r="F590" s="36"/>
      <c r="G590" s="148">
        <f t="shared" si="97"/>
        <v>0</v>
      </c>
      <c r="H590" s="94"/>
      <c r="I590" s="95">
        <f t="shared" si="98"/>
        <v>0</v>
      </c>
    </row>
    <row r="591" spans="1:9" ht="75.75" customHeight="1" x14ac:dyDescent="0.25">
      <c r="A591" s="23">
        <f t="shared" si="99"/>
        <v>1</v>
      </c>
      <c r="B591" s="81" t="e" vm="104">
        <v>#VALUE!</v>
      </c>
      <c r="C591" s="121" t="s">
        <v>350</v>
      </c>
      <c r="D591" s="150" t="s">
        <v>351</v>
      </c>
      <c r="E591" s="138">
        <v>50</v>
      </c>
      <c r="F591" s="36"/>
      <c r="G591" s="148">
        <f t="shared" si="97"/>
        <v>0</v>
      </c>
      <c r="H591" s="94"/>
      <c r="I591" s="95">
        <f t="shared" si="98"/>
        <v>0</v>
      </c>
    </row>
    <row r="592" spans="1:9" ht="39.9" customHeight="1" x14ac:dyDescent="0.25">
      <c r="A592" s="23">
        <f t="shared" si="99"/>
        <v>1</v>
      </c>
      <c r="B592" s="176" t="e" vm="105">
        <v>#VALUE!</v>
      </c>
      <c r="C592" s="121" t="s">
        <v>365</v>
      </c>
      <c r="D592" s="150" t="s">
        <v>366</v>
      </c>
      <c r="E592" s="138">
        <v>35.08</v>
      </c>
      <c r="F592" s="36"/>
      <c r="G592" s="148">
        <f t="shared" si="97"/>
        <v>0</v>
      </c>
      <c r="H592" s="94"/>
      <c r="I592" s="95">
        <f t="shared" si="98"/>
        <v>0</v>
      </c>
    </row>
    <row r="593" spans="1:9" ht="39.9" customHeight="1" x14ac:dyDescent="0.25">
      <c r="A593" s="23">
        <f t="shared" si="99"/>
        <v>1</v>
      </c>
      <c r="B593" s="176"/>
      <c r="C593" s="121" t="s">
        <v>367</v>
      </c>
      <c r="D593" s="150" t="s">
        <v>368</v>
      </c>
      <c r="E593" s="138">
        <v>35.08</v>
      </c>
      <c r="F593" s="36"/>
      <c r="G593" s="148">
        <f t="shared" si="97"/>
        <v>0</v>
      </c>
      <c r="H593" s="94"/>
      <c r="I593" s="95">
        <f t="shared" si="98"/>
        <v>0</v>
      </c>
    </row>
    <row r="594" spans="1:9" ht="92.25" customHeight="1" x14ac:dyDescent="0.25">
      <c r="A594" s="23">
        <f t="shared" si="99"/>
        <v>1</v>
      </c>
      <c r="B594" s="81" t="e" vm="106">
        <v>#VALUE!</v>
      </c>
      <c r="C594" s="121" t="s">
        <v>862</v>
      </c>
      <c r="D594" s="150" t="s">
        <v>863</v>
      </c>
      <c r="E594" s="138">
        <v>30.992249999999999</v>
      </c>
      <c r="F594" s="36"/>
      <c r="G594" s="148">
        <f t="shared" si="97"/>
        <v>0</v>
      </c>
      <c r="H594" s="94"/>
      <c r="I594" s="95">
        <f t="shared" si="98"/>
        <v>0</v>
      </c>
    </row>
    <row r="595" spans="1:9" ht="90.75" customHeight="1" x14ac:dyDescent="0.25">
      <c r="A595" s="23">
        <f t="shared" si="99"/>
        <v>1</v>
      </c>
      <c r="B595" s="68" t="e" vm="107">
        <v>#VALUE!</v>
      </c>
      <c r="C595" s="121" t="s">
        <v>864</v>
      </c>
      <c r="D595" s="150" t="s">
        <v>1213</v>
      </c>
      <c r="E595" s="138">
        <v>30.992249999999999</v>
      </c>
      <c r="F595" s="36"/>
      <c r="G595" s="148">
        <f t="shared" si="97"/>
        <v>0</v>
      </c>
      <c r="H595" s="94"/>
      <c r="I595" s="95">
        <f t="shared" si="98"/>
        <v>0</v>
      </c>
    </row>
    <row r="596" spans="1:9" ht="39.9" customHeight="1" x14ac:dyDescent="0.25">
      <c r="A596" s="23">
        <f t="shared" si="99"/>
        <v>1</v>
      </c>
      <c r="B596" s="59" t="e" vm="108">
        <v>#VALUE!</v>
      </c>
      <c r="C596" s="121" t="s">
        <v>865</v>
      </c>
      <c r="D596" s="150" t="s">
        <v>408</v>
      </c>
      <c r="E596" s="138">
        <v>188.23</v>
      </c>
      <c r="F596" s="36"/>
      <c r="G596" s="148">
        <f t="shared" si="97"/>
        <v>0</v>
      </c>
      <c r="H596" s="94"/>
      <c r="I596" s="95">
        <f t="shared" si="98"/>
        <v>0</v>
      </c>
    </row>
    <row r="597" spans="1:9" ht="67.5" customHeight="1" x14ac:dyDescent="0.25">
      <c r="A597" s="23">
        <f t="shared" si="99"/>
        <v>1</v>
      </c>
      <c r="B597" s="81" t="e" vm="109">
        <v>#VALUE!</v>
      </c>
      <c r="C597" s="121" t="s">
        <v>866</v>
      </c>
      <c r="D597" s="150" t="s">
        <v>867</v>
      </c>
      <c r="E597" s="138">
        <v>36.279100000000007</v>
      </c>
      <c r="F597" s="36"/>
      <c r="G597" s="148">
        <f t="shared" si="97"/>
        <v>0</v>
      </c>
      <c r="H597" s="94"/>
      <c r="I597" s="95">
        <f t="shared" si="98"/>
        <v>0</v>
      </c>
    </row>
    <row r="598" spans="1:9" ht="90" customHeight="1" x14ac:dyDescent="0.25">
      <c r="A598" s="23">
        <f t="shared" si="99"/>
        <v>1</v>
      </c>
      <c r="B598" s="81" t="e" vm="110">
        <v>#VALUE!</v>
      </c>
      <c r="C598" s="121" t="s">
        <v>309</v>
      </c>
      <c r="D598" s="150" t="s">
        <v>310</v>
      </c>
      <c r="E598" s="138">
        <v>69.180000000000007</v>
      </c>
      <c r="F598" s="36"/>
      <c r="G598" s="148">
        <f t="shared" si="97"/>
        <v>0</v>
      </c>
      <c r="H598" s="94"/>
      <c r="I598" s="95">
        <f t="shared" si="98"/>
        <v>0</v>
      </c>
    </row>
    <row r="599" spans="1:9" ht="89.25" customHeight="1" x14ac:dyDescent="0.25">
      <c r="A599" s="23">
        <f t="shared" si="99"/>
        <v>1</v>
      </c>
      <c r="B599" s="81" t="e" vm="111">
        <v>#VALUE!</v>
      </c>
      <c r="C599" s="121" t="s">
        <v>322</v>
      </c>
      <c r="D599" s="150" t="s">
        <v>323</v>
      </c>
      <c r="E599" s="138">
        <v>70.33</v>
      </c>
      <c r="F599" s="36"/>
      <c r="G599" s="148">
        <f t="shared" si="97"/>
        <v>0</v>
      </c>
      <c r="H599" s="94"/>
      <c r="I599" s="95">
        <f t="shared" si="98"/>
        <v>0</v>
      </c>
    </row>
    <row r="600" spans="1:9" ht="90" customHeight="1" x14ac:dyDescent="0.25">
      <c r="A600" s="23">
        <f t="shared" si="99"/>
        <v>1</v>
      </c>
      <c r="B600" s="81" t="e" vm="112">
        <v>#VALUE!</v>
      </c>
      <c r="C600" s="121" t="s">
        <v>335</v>
      </c>
      <c r="D600" s="150" t="s">
        <v>336</v>
      </c>
      <c r="E600" s="138">
        <v>79.75</v>
      </c>
      <c r="F600" s="36"/>
      <c r="G600" s="148">
        <f t="shared" si="97"/>
        <v>0</v>
      </c>
      <c r="H600" s="94"/>
      <c r="I600" s="95">
        <f t="shared" si="98"/>
        <v>0</v>
      </c>
    </row>
    <row r="601" spans="1:9" ht="66.75" customHeight="1" x14ac:dyDescent="0.25">
      <c r="A601" s="23">
        <f t="shared" si="99"/>
        <v>1</v>
      </c>
      <c r="B601" s="59" t="e" vm="113">
        <v>#VALUE!</v>
      </c>
      <c r="C601" s="121" t="s">
        <v>868</v>
      </c>
      <c r="D601" s="150" t="s">
        <v>1248</v>
      </c>
      <c r="E601" s="138">
        <v>5.81</v>
      </c>
      <c r="F601" s="36"/>
      <c r="G601" s="148">
        <f t="shared" si="97"/>
        <v>0</v>
      </c>
      <c r="H601" s="94"/>
      <c r="I601" s="95">
        <f t="shared" si="98"/>
        <v>0</v>
      </c>
    </row>
    <row r="602" spans="1:9" ht="20.100000000000001" customHeight="1" x14ac:dyDescent="0.25">
      <c r="A602" s="23">
        <f t="shared" si="99"/>
        <v>1</v>
      </c>
      <c r="C602" s="68"/>
      <c r="D602" s="68"/>
      <c r="E602" s="68"/>
      <c r="F602" s="68"/>
      <c r="G602" s="68"/>
      <c r="H602" s="68"/>
      <c r="I602" s="68"/>
    </row>
    <row r="603" spans="1:9" ht="50.1" customHeight="1" x14ac:dyDescent="0.25">
      <c r="A603" s="23">
        <f t="shared" si="99"/>
        <v>1</v>
      </c>
      <c r="C603" s="178" t="s">
        <v>869</v>
      </c>
      <c r="D603" s="178"/>
      <c r="E603" s="178"/>
      <c r="F603" s="178"/>
      <c r="G603" s="178"/>
      <c r="H603" s="178"/>
      <c r="I603" s="178"/>
    </row>
    <row r="604" spans="1:9" ht="20.100000000000001" customHeight="1" x14ac:dyDescent="0.25">
      <c r="A604" s="23">
        <f t="shared" si="99"/>
        <v>1</v>
      </c>
      <c r="C604" s="63"/>
      <c r="D604" s="63"/>
      <c r="E604" s="63"/>
      <c r="F604" s="63"/>
      <c r="G604" s="63"/>
      <c r="H604" s="63"/>
      <c r="I604" s="63"/>
    </row>
    <row r="605" spans="1:9" ht="39.9" customHeight="1" x14ac:dyDescent="0.25">
      <c r="A605" s="23">
        <f t="shared" si="99"/>
        <v>1</v>
      </c>
      <c r="C605" s="122" t="s">
        <v>2</v>
      </c>
      <c r="D605" s="122" t="s">
        <v>3</v>
      </c>
      <c r="E605" s="123" t="s">
        <v>4</v>
      </c>
      <c r="F605" s="122" t="s">
        <v>5</v>
      </c>
      <c r="G605" s="122" t="s">
        <v>6</v>
      </c>
      <c r="H605" s="122" t="s">
        <v>7</v>
      </c>
      <c r="I605" s="122" t="s">
        <v>8</v>
      </c>
    </row>
    <row r="606" spans="1:9" ht="20.100000000000001" customHeight="1" x14ac:dyDescent="0.25">
      <c r="A606" s="23">
        <f t="shared" si="99"/>
        <v>1</v>
      </c>
      <c r="C606" s="84" t="s">
        <v>870</v>
      </c>
      <c r="D606" s="85"/>
      <c r="E606" s="85"/>
      <c r="F606" s="52"/>
      <c r="G606" s="84"/>
      <c r="H606" s="86"/>
      <c r="I606" s="87"/>
    </row>
    <row r="607" spans="1:9" ht="20.100000000000001" customHeight="1" x14ac:dyDescent="0.25">
      <c r="A607" s="23">
        <f t="shared" si="99"/>
        <v>1</v>
      </c>
      <c r="C607" s="78" t="s">
        <v>871</v>
      </c>
      <c r="D607" s="150" t="s">
        <v>1195</v>
      </c>
      <c r="E607" s="138">
        <v>652.27774999999997</v>
      </c>
      <c r="F607" s="36"/>
      <c r="G607" s="30">
        <f t="shared" ref="G607:G612" si="100">(E607*F607)</f>
        <v>0</v>
      </c>
      <c r="H607" s="70"/>
      <c r="I607" s="71">
        <f t="shared" ref="I607:I612" si="101" xml:space="preserve"> $F607* $H607/60</f>
        <v>0</v>
      </c>
    </row>
    <row r="608" spans="1:9" ht="20.100000000000001" customHeight="1" x14ac:dyDescent="0.25">
      <c r="A608" s="23">
        <f t="shared" si="99"/>
        <v>1</v>
      </c>
      <c r="B608" s="176" t="e" vm="114">
        <v>#VALUE!</v>
      </c>
      <c r="C608" s="78" t="s">
        <v>872</v>
      </c>
      <c r="D608" s="150" t="s">
        <v>1196</v>
      </c>
      <c r="E608" s="138">
        <v>867.04124999999988</v>
      </c>
      <c r="F608" s="36"/>
      <c r="G608" s="30">
        <f t="shared" si="100"/>
        <v>0</v>
      </c>
      <c r="H608" s="70"/>
      <c r="I608" s="71">
        <f t="shared" si="101"/>
        <v>0</v>
      </c>
    </row>
    <row r="609" spans="1:9" ht="20.100000000000001" customHeight="1" x14ac:dyDescent="0.25">
      <c r="A609" s="23">
        <f t="shared" si="99"/>
        <v>1</v>
      </c>
      <c r="B609" s="176"/>
      <c r="C609" s="78" t="s">
        <v>873</v>
      </c>
      <c r="D609" s="150" t="s">
        <v>1197</v>
      </c>
      <c r="E609" s="138">
        <v>1739.9949999999999</v>
      </c>
      <c r="F609" s="36"/>
      <c r="G609" s="30">
        <f t="shared" si="100"/>
        <v>0</v>
      </c>
      <c r="H609" s="70"/>
      <c r="I609" s="71">
        <f t="shared" si="101"/>
        <v>0</v>
      </c>
    </row>
    <row r="610" spans="1:9" ht="20.100000000000001" customHeight="1" x14ac:dyDescent="0.25">
      <c r="A610" s="23">
        <f t="shared" si="99"/>
        <v>1</v>
      </c>
      <c r="B610" s="176"/>
      <c r="C610" s="78" t="s">
        <v>874</v>
      </c>
      <c r="D610" s="150" t="s">
        <v>1198</v>
      </c>
      <c r="E610" s="138">
        <v>652.27774999999997</v>
      </c>
      <c r="F610" s="36"/>
      <c r="G610" s="30">
        <f t="shared" si="100"/>
        <v>0</v>
      </c>
      <c r="H610" s="70"/>
      <c r="I610" s="71">
        <f t="shared" si="101"/>
        <v>0</v>
      </c>
    </row>
    <row r="611" spans="1:9" ht="20.100000000000001" customHeight="1" x14ac:dyDescent="0.25">
      <c r="A611" s="23">
        <f t="shared" si="99"/>
        <v>1</v>
      </c>
      <c r="B611" s="176"/>
      <c r="C611" s="78" t="s">
        <v>875</v>
      </c>
      <c r="D611" s="150" t="s">
        <v>1199</v>
      </c>
      <c r="E611" s="138">
        <v>867.04124999999988</v>
      </c>
      <c r="F611" s="36"/>
      <c r="G611" s="30">
        <f t="shared" si="100"/>
        <v>0</v>
      </c>
      <c r="H611" s="70"/>
      <c r="I611" s="71">
        <f t="shared" si="101"/>
        <v>0</v>
      </c>
    </row>
    <row r="612" spans="1:9" ht="20.100000000000001" customHeight="1" x14ac:dyDescent="0.25">
      <c r="A612" s="23">
        <f t="shared" si="99"/>
        <v>1</v>
      </c>
      <c r="C612" s="78" t="s">
        <v>876</v>
      </c>
      <c r="D612" s="150" t="s">
        <v>1200</v>
      </c>
      <c r="E612" s="138">
        <v>1739.9949999999999</v>
      </c>
      <c r="F612" s="36"/>
      <c r="G612" s="30">
        <f t="shared" si="100"/>
        <v>0</v>
      </c>
      <c r="H612" s="70"/>
      <c r="I612" s="71">
        <f t="shared" si="101"/>
        <v>0</v>
      </c>
    </row>
    <row r="613" spans="1:9" ht="20.100000000000001" customHeight="1" x14ac:dyDescent="0.25">
      <c r="A613" s="23">
        <f t="shared" si="99"/>
        <v>1</v>
      </c>
      <c r="C613" s="84" t="s">
        <v>877</v>
      </c>
      <c r="D613" s="151"/>
      <c r="E613" s="143"/>
      <c r="F613" s="52"/>
      <c r="G613" s="146"/>
      <c r="H613" s="86"/>
      <c r="I613" s="87"/>
    </row>
    <row r="614" spans="1:9" ht="20.100000000000001" customHeight="1" x14ac:dyDescent="0.25">
      <c r="A614" s="23">
        <f t="shared" si="99"/>
        <v>1</v>
      </c>
      <c r="C614" s="78" t="s">
        <v>878</v>
      </c>
      <c r="D614" s="150" t="s">
        <v>1201</v>
      </c>
      <c r="E614" s="138">
        <v>652.27774999999997</v>
      </c>
      <c r="F614" s="36"/>
      <c r="G614" s="30">
        <f t="shared" ref="G614:G619" si="102">(E614*F614)</f>
        <v>0</v>
      </c>
      <c r="H614" s="70"/>
      <c r="I614" s="71">
        <f t="shared" ref="I614:I619" si="103" xml:space="preserve"> $F614* $H614/60</f>
        <v>0</v>
      </c>
    </row>
    <row r="615" spans="1:9" ht="20.100000000000001" customHeight="1" x14ac:dyDescent="0.25">
      <c r="A615" s="23">
        <f t="shared" si="99"/>
        <v>1</v>
      </c>
      <c r="B615" s="176" t="e" vm="115">
        <v>#VALUE!</v>
      </c>
      <c r="C615" s="78" t="s">
        <v>879</v>
      </c>
      <c r="D615" s="150" t="s">
        <v>1202</v>
      </c>
      <c r="E615" s="138">
        <v>867.04124999999988</v>
      </c>
      <c r="F615" s="36"/>
      <c r="G615" s="30">
        <f t="shared" si="102"/>
        <v>0</v>
      </c>
      <c r="H615" s="70"/>
      <c r="I615" s="71">
        <f t="shared" si="103"/>
        <v>0</v>
      </c>
    </row>
    <row r="616" spans="1:9" ht="20.100000000000001" customHeight="1" x14ac:dyDescent="0.25">
      <c r="A616" s="23">
        <f t="shared" si="99"/>
        <v>1</v>
      </c>
      <c r="B616" s="176"/>
      <c r="C616" s="78" t="s">
        <v>880</v>
      </c>
      <c r="D616" s="150" t="s">
        <v>1203</v>
      </c>
      <c r="E616" s="138">
        <v>1739.9949999999999</v>
      </c>
      <c r="F616" s="36"/>
      <c r="G616" s="30">
        <f t="shared" si="102"/>
        <v>0</v>
      </c>
      <c r="H616" s="70"/>
      <c r="I616" s="71">
        <f t="shared" si="103"/>
        <v>0</v>
      </c>
    </row>
    <row r="617" spans="1:9" ht="20.100000000000001" customHeight="1" x14ac:dyDescent="0.25">
      <c r="A617" s="23">
        <f t="shared" si="99"/>
        <v>1</v>
      </c>
      <c r="B617" s="176"/>
      <c r="C617" s="78" t="s">
        <v>881</v>
      </c>
      <c r="D617" s="150" t="s">
        <v>1204</v>
      </c>
      <c r="E617" s="138">
        <v>652.27774999999997</v>
      </c>
      <c r="F617" s="36"/>
      <c r="G617" s="30">
        <f t="shared" si="102"/>
        <v>0</v>
      </c>
      <c r="H617" s="70"/>
      <c r="I617" s="71">
        <f t="shared" si="103"/>
        <v>0</v>
      </c>
    </row>
    <row r="618" spans="1:9" ht="20.100000000000001" customHeight="1" x14ac:dyDescent="0.25">
      <c r="A618" s="23">
        <f t="shared" si="99"/>
        <v>1</v>
      </c>
      <c r="B618" s="176"/>
      <c r="C618" s="78" t="s">
        <v>882</v>
      </c>
      <c r="D618" s="150" t="s">
        <v>1205</v>
      </c>
      <c r="E618" s="138">
        <v>867.04124999999988</v>
      </c>
      <c r="F618" s="36"/>
      <c r="G618" s="30">
        <f t="shared" si="102"/>
        <v>0</v>
      </c>
      <c r="H618" s="70"/>
      <c r="I618" s="71">
        <f t="shared" si="103"/>
        <v>0</v>
      </c>
    </row>
    <row r="619" spans="1:9" ht="20.100000000000001" customHeight="1" x14ac:dyDescent="0.25">
      <c r="A619" s="23">
        <f t="shared" si="99"/>
        <v>1</v>
      </c>
      <c r="C619" s="90" t="s">
        <v>883</v>
      </c>
      <c r="D619" s="152" t="s">
        <v>1206</v>
      </c>
      <c r="E619" s="138">
        <v>1739.9949999999999</v>
      </c>
      <c r="F619" s="36"/>
      <c r="G619" s="31">
        <f t="shared" si="102"/>
        <v>0</v>
      </c>
      <c r="H619" s="106"/>
      <c r="I619" s="124">
        <f t="shared" si="103"/>
        <v>0</v>
      </c>
    </row>
    <row r="620" spans="1:9" ht="20.100000000000001" customHeight="1" x14ac:dyDescent="0.25">
      <c r="A620" s="23">
        <f t="shared" si="99"/>
        <v>1</v>
      </c>
      <c r="C620" s="84" t="s">
        <v>884</v>
      </c>
      <c r="D620" s="151"/>
      <c r="E620" s="143"/>
      <c r="F620" s="52"/>
      <c r="G620" s="146"/>
      <c r="H620" s="86"/>
      <c r="I620" s="87"/>
    </row>
    <row r="621" spans="1:9" ht="20.100000000000001" customHeight="1" x14ac:dyDescent="0.25">
      <c r="A621" s="23">
        <f t="shared" si="99"/>
        <v>1</v>
      </c>
      <c r="B621" s="125"/>
      <c r="C621" s="78" t="s">
        <v>885</v>
      </c>
      <c r="D621" s="150" t="s">
        <v>1207</v>
      </c>
      <c r="E621" s="138">
        <v>652.27774999999997</v>
      </c>
      <c r="F621" s="36"/>
      <c r="G621" s="30">
        <f t="shared" ref="G621:G626" si="104">(E621*F621)</f>
        <v>0</v>
      </c>
      <c r="H621" s="70"/>
      <c r="I621" s="71">
        <f t="shared" ref="I621:I626" si="105" xml:space="preserve"> $F621* $H621/60</f>
        <v>0</v>
      </c>
    </row>
    <row r="622" spans="1:9" ht="20.100000000000001" customHeight="1" x14ac:dyDescent="0.25">
      <c r="A622" s="23">
        <f t="shared" si="99"/>
        <v>1</v>
      </c>
      <c r="B622" s="182" t="e" vm="116">
        <v>#VALUE!</v>
      </c>
      <c r="C622" s="78" t="s">
        <v>886</v>
      </c>
      <c r="D622" s="150" t="s">
        <v>1208</v>
      </c>
      <c r="E622" s="138">
        <v>867.04124999999988</v>
      </c>
      <c r="F622" s="36"/>
      <c r="G622" s="30">
        <f t="shared" si="104"/>
        <v>0</v>
      </c>
      <c r="H622" s="70"/>
      <c r="I622" s="71">
        <f t="shared" si="105"/>
        <v>0</v>
      </c>
    </row>
    <row r="623" spans="1:9" ht="20.100000000000001" customHeight="1" x14ac:dyDescent="0.25">
      <c r="A623" s="23">
        <f t="shared" si="99"/>
        <v>1</v>
      </c>
      <c r="B623" s="182"/>
      <c r="C623" s="78" t="s">
        <v>887</v>
      </c>
      <c r="D623" s="150" t="s">
        <v>1209</v>
      </c>
      <c r="E623" s="138">
        <v>1739.9949999999999</v>
      </c>
      <c r="F623" s="36"/>
      <c r="G623" s="30">
        <f t="shared" si="104"/>
        <v>0</v>
      </c>
      <c r="H623" s="70"/>
      <c r="I623" s="71">
        <f t="shared" si="105"/>
        <v>0</v>
      </c>
    </row>
    <row r="624" spans="1:9" ht="20.100000000000001" customHeight="1" x14ac:dyDescent="0.25">
      <c r="A624" s="23">
        <f t="shared" si="99"/>
        <v>1</v>
      </c>
      <c r="B624" s="182"/>
      <c r="C624" s="78" t="s">
        <v>888</v>
      </c>
      <c r="D624" s="150" t="s">
        <v>1210</v>
      </c>
      <c r="E624" s="138">
        <v>652.27774999999997</v>
      </c>
      <c r="F624" s="36"/>
      <c r="G624" s="30">
        <f t="shared" si="104"/>
        <v>0</v>
      </c>
      <c r="H624" s="70"/>
      <c r="I624" s="71">
        <f t="shared" si="105"/>
        <v>0</v>
      </c>
    </row>
    <row r="625" spans="1:9" ht="20.100000000000001" customHeight="1" x14ac:dyDescent="0.25">
      <c r="A625" s="23">
        <f t="shared" si="99"/>
        <v>1</v>
      </c>
      <c r="B625" s="182"/>
      <c r="C625" s="78" t="s">
        <v>889</v>
      </c>
      <c r="D625" s="150" t="s">
        <v>1211</v>
      </c>
      <c r="E625" s="138">
        <v>867.04124999999988</v>
      </c>
      <c r="F625" s="36"/>
      <c r="G625" s="30">
        <f t="shared" si="104"/>
        <v>0</v>
      </c>
      <c r="H625" s="70"/>
      <c r="I625" s="71">
        <f t="shared" si="105"/>
        <v>0</v>
      </c>
    </row>
    <row r="626" spans="1:9" ht="20.100000000000001" customHeight="1" x14ac:dyDescent="0.25">
      <c r="A626" s="23">
        <f t="shared" si="99"/>
        <v>1</v>
      </c>
      <c r="C626" s="78" t="s">
        <v>890</v>
      </c>
      <c r="D626" s="150" t="s">
        <v>1212</v>
      </c>
      <c r="E626" s="138">
        <v>1739.9949999999999</v>
      </c>
      <c r="F626" s="36"/>
      <c r="G626" s="30">
        <f t="shared" si="104"/>
        <v>0</v>
      </c>
      <c r="H626" s="70"/>
      <c r="I626" s="71">
        <f t="shared" si="105"/>
        <v>0</v>
      </c>
    </row>
    <row r="627" spans="1:9" ht="20.100000000000001" customHeight="1" x14ac:dyDescent="0.25">
      <c r="A627" s="23">
        <f t="shared" si="99"/>
        <v>1</v>
      </c>
      <c r="C627" s="68"/>
      <c r="D627" s="68"/>
      <c r="E627" s="68"/>
      <c r="F627" s="68"/>
      <c r="G627" s="68"/>
      <c r="H627" s="68"/>
      <c r="I627" s="68"/>
    </row>
    <row r="628" spans="1:9" ht="50.1" customHeight="1" x14ac:dyDescent="0.25">
      <c r="A628" s="23">
        <f t="shared" si="99"/>
        <v>1</v>
      </c>
      <c r="C628" s="178" t="s">
        <v>891</v>
      </c>
      <c r="D628" s="178"/>
      <c r="E628" s="178"/>
      <c r="F628" s="178"/>
      <c r="G628" s="178"/>
      <c r="H628" s="178"/>
      <c r="I628" s="178"/>
    </row>
    <row r="629" spans="1:9" ht="20.100000000000001" customHeight="1" x14ac:dyDescent="0.25">
      <c r="A629" s="23">
        <f t="shared" si="99"/>
        <v>1</v>
      </c>
      <c r="C629" s="63"/>
      <c r="D629" s="63"/>
      <c r="E629" s="63"/>
      <c r="F629" s="63"/>
      <c r="G629" s="63"/>
      <c r="H629" s="63"/>
      <c r="I629" s="63"/>
    </row>
    <row r="630" spans="1:9" ht="39.9" customHeight="1" x14ac:dyDescent="0.25">
      <c r="A630" s="23">
        <f t="shared" si="99"/>
        <v>1</v>
      </c>
      <c r="C630" s="122" t="s">
        <v>2</v>
      </c>
      <c r="D630" s="122" t="s">
        <v>3</v>
      </c>
      <c r="E630" s="123" t="s">
        <v>4</v>
      </c>
      <c r="F630" s="122" t="s">
        <v>5</v>
      </c>
      <c r="G630" s="122" t="s">
        <v>6</v>
      </c>
      <c r="H630" s="123" t="s">
        <v>7</v>
      </c>
      <c r="I630" s="123" t="s">
        <v>8</v>
      </c>
    </row>
    <row r="631" spans="1:9" ht="20.100000000000001" customHeight="1" x14ac:dyDescent="0.25">
      <c r="A631" s="23">
        <f t="shared" si="99"/>
        <v>1</v>
      </c>
      <c r="C631" s="84" t="s">
        <v>892</v>
      </c>
      <c r="D631" s="85"/>
      <c r="E631" s="85"/>
      <c r="F631" s="52"/>
      <c r="G631" s="84"/>
      <c r="H631" s="86"/>
      <c r="I631" s="87"/>
    </row>
    <row r="632" spans="1:9" ht="20.100000000000001" customHeight="1" x14ac:dyDescent="0.25">
      <c r="A632" s="23">
        <f t="shared" si="99"/>
        <v>1</v>
      </c>
      <c r="C632" s="78" t="s">
        <v>893</v>
      </c>
      <c r="D632" s="150" t="s">
        <v>1176</v>
      </c>
      <c r="E632" s="138">
        <v>1012.1954999999999</v>
      </c>
      <c r="F632" s="36"/>
      <c r="G632" s="30">
        <f t="shared" ref="G632:G639" si="106">(E632*F632)</f>
        <v>0</v>
      </c>
      <c r="H632" s="70"/>
      <c r="I632" s="105">
        <f t="shared" ref="I632:I639" si="107" xml:space="preserve"> $F632* $H632/60</f>
        <v>0</v>
      </c>
    </row>
    <row r="633" spans="1:9" ht="20.100000000000001" customHeight="1" x14ac:dyDescent="0.25">
      <c r="A633" s="23">
        <f t="shared" si="99"/>
        <v>1</v>
      </c>
      <c r="B633" s="176" t="e" vm="117">
        <v>#VALUE!</v>
      </c>
      <c r="C633" s="78" t="s">
        <v>1159</v>
      </c>
      <c r="D633" s="150" t="s">
        <v>1160</v>
      </c>
      <c r="E633" s="138">
        <v>1012.1954999999999</v>
      </c>
      <c r="F633" s="36"/>
      <c r="G633" s="30">
        <f t="shared" si="106"/>
        <v>0</v>
      </c>
      <c r="H633" s="70"/>
      <c r="I633" s="105">
        <f t="shared" si="107"/>
        <v>0</v>
      </c>
    </row>
    <row r="634" spans="1:9" ht="20.100000000000001" customHeight="1" x14ac:dyDescent="0.25">
      <c r="A634" s="23">
        <f t="shared" si="99"/>
        <v>1</v>
      </c>
      <c r="B634" s="176"/>
      <c r="C634" s="78" t="s">
        <v>894</v>
      </c>
      <c r="D634" s="150" t="s">
        <v>1177</v>
      </c>
      <c r="E634" s="138">
        <v>1085.8989999999999</v>
      </c>
      <c r="F634" s="36"/>
      <c r="G634" s="30">
        <f t="shared" si="106"/>
        <v>0</v>
      </c>
      <c r="H634" s="70"/>
      <c r="I634" s="105">
        <f t="shared" si="107"/>
        <v>0</v>
      </c>
    </row>
    <row r="635" spans="1:9" ht="20.100000000000001" customHeight="1" x14ac:dyDescent="0.25">
      <c r="A635" s="23">
        <f t="shared" si="99"/>
        <v>1</v>
      </c>
      <c r="B635" s="176"/>
      <c r="C635" s="78" t="s">
        <v>1161</v>
      </c>
      <c r="D635" s="150" t="s">
        <v>1162</v>
      </c>
      <c r="E635" s="138">
        <v>1085.8989999999999</v>
      </c>
      <c r="F635" s="36"/>
      <c r="G635" s="30">
        <f t="shared" si="106"/>
        <v>0</v>
      </c>
      <c r="H635" s="70"/>
      <c r="I635" s="105">
        <f t="shared" si="107"/>
        <v>0</v>
      </c>
    </row>
    <row r="636" spans="1:9" ht="20.100000000000001" customHeight="1" x14ac:dyDescent="0.25">
      <c r="A636" s="23">
        <f t="shared" si="99"/>
        <v>1</v>
      </c>
      <c r="B636" s="176"/>
      <c r="C636" s="78" t="s">
        <v>895</v>
      </c>
      <c r="D636" s="150" t="s">
        <v>1178</v>
      </c>
      <c r="E636" s="138">
        <v>1113.5334999999998</v>
      </c>
      <c r="F636" s="36"/>
      <c r="G636" s="30">
        <f t="shared" si="106"/>
        <v>0</v>
      </c>
      <c r="H636" s="70"/>
      <c r="I636" s="105">
        <f t="shared" si="107"/>
        <v>0</v>
      </c>
    </row>
    <row r="637" spans="1:9" ht="20.100000000000001" customHeight="1" x14ac:dyDescent="0.25">
      <c r="A637" s="23">
        <f t="shared" si="99"/>
        <v>1</v>
      </c>
      <c r="B637" s="176"/>
      <c r="C637" s="78" t="s">
        <v>1163</v>
      </c>
      <c r="D637" s="150" t="s">
        <v>1164</v>
      </c>
      <c r="E637" s="138">
        <v>1113.5334999999998</v>
      </c>
      <c r="F637" s="36"/>
      <c r="G637" s="30">
        <f t="shared" si="106"/>
        <v>0</v>
      </c>
      <c r="H637" s="70"/>
      <c r="I637" s="105">
        <f t="shared" si="107"/>
        <v>0</v>
      </c>
    </row>
    <row r="638" spans="1:9" ht="20.100000000000001" customHeight="1" x14ac:dyDescent="0.25">
      <c r="A638" s="23">
        <f t="shared" si="99"/>
        <v>1</v>
      </c>
      <c r="B638" s="176"/>
      <c r="C638" s="78" t="s">
        <v>896</v>
      </c>
      <c r="D638" s="150" t="s">
        <v>1179</v>
      </c>
      <c r="E638" s="138">
        <v>1148.2635</v>
      </c>
      <c r="F638" s="36"/>
      <c r="G638" s="30">
        <f t="shared" si="106"/>
        <v>0</v>
      </c>
      <c r="H638" s="70"/>
      <c r="I638" s="105">
        <f t="shared" si="107"/>
        <v>0</v>
      </c>
    </row>
    <row r="639" spans="1:9" ht="20.100000000000001" customHeight="1" x14ac:dyDescent="0.25">
      <c r="A639" s="23">
        <f t="shared" si="99"/>
        <v>1</v>
      </c>
      <c r="C639" s="78" t="s">
        <v>1165</v>
      </c>
      <c r="D639" s="150" t="s">
        <v>1166</v>
      </c>
      <c r="E639" s="138">
        <v>1148.2635</v>
      </c>
      <c r="F639" s="36"/>
      <c r="G639" s="30">
        <f t="shared" si="106"/>
        <v>0</v>
      </c>
      <c r="H639" s="70"/>
      <c r="I639" s="105">
        <f t="shared" si="107"/>
        <v>0</v>
      </c>
    </row>
    <row r="640" spans="1:9" ht="20.100000000000001" customHeight="1" x14ac:dyDescent="0.25">
      <c r="A640" s="23">
        <f t="shared" si="99"/>
        <v>1</v>
      </c>
      <c r="C640" s="84" t="s">
        <v>897</v>
      </c>
      <c r="D640" s="151"/>
      <c r="E640" s="143"/>
      <c r="F640" s="52"/>
      <c r="G640" s="146"/>
      <c r="H640" s="86"/>
      <c r="I640" s="87"/>
    </row>
    <row r="641" spans="1:9" ht="20.100000000000001" customHeight="1" x14ac:dyDescent="0.25">
      <c r="A641" s="23">
        <f t="shared" si="99"/>
        <v>1</v>
      </c>
      <c r="C641" s="78" t="s">
        <v>898</v>
      </c>
      <c r="D641" s="150" t="s">
        <v>1180</v>
      </c>
      <c r="E641" s="138">
        <v>149.44650000000001</v>
      </c>
      <c r="F641" s="36"/>
      <c r="G641" s="30">
        <f t="shared" ref="G641:G646" si="108">(E641*F641)</f>
        <v>0</v>
      </c>
      <c r="H641" s="70"/>
      <c r="I641" s="105">
        <f t="shared" ref="I641:I646" si="109" xml:space="preserve"> $F641* $H641/60</f>
        <v>0</v>
      </c>
    </row>
    <row r="642" spans="1:9" ht="20.100000000000001" customHeight="1" x14ac:dyDescent="0.25">
      <c r="A642" s="23">
        <f t="shared" si="99"/>
        <v>1</v>
      </c>
      <c r="C642" s="78" t="s">
        <v>899</v>
      </c>
      <c r="D642" s="150" t="s">
        <v>1181</v>
      </c>
      <c r="E642" s="138">
        <v>222.27775</v>
      </c>
      <c r="F642" s="36"/>
      <c r="G642" s="30">
        <f t="shared" si="108"/>
        <v>0</v>
      </c>
      <c r="H642" s="70"/>
      <c r="I642" s="105">
        <f t="shared" si="109"/>
        <v>0</v>
      </c>
    </row>
    <row r="643" spans="1:9" ht="20.100000000000001" customHeight="1" x14ac:dyDescent="0.25">
      <c r="A643" s="23">
        <f t="shared" si="99"/>
        <v>1</v>
      </c>
      <c r="C643" s="78" t="s">
        <v>900</v>
      </c>
      <c r="D643" s="150" t="s">
        <v>1182</v>
      </c>
      <c r="E643" s="138">
        <v>260.80574999999999</v>
      </c>
      <c r="F643" s="36"/>
      <c r="G643" s="30">
        <f t="shared" si="108"/>
        <v>0</v>
      </c>
      <c r="H643" s="70"/>
      <c r="I643" s="105">
        <f t="shared" si="109"/>
        <v>0</v>
      </c>
    </row>
    <row r="644" spans="1:9" ht="20.100000000000001" customHeight="1" x14ac:dyDescent="0.25">
      <c r="A644" s="23">
        <f t="shared" si="99"/>
        <v>1</v>
      </c>
      <c r="C644" s="78" t="s">
        <v>901</v>
      </c>
      <c r="D644" s="150" t="s">
        <v>1183</v>
      </c>
      <c r="E644" s="138">
        <v>298.17275000000001</v>
      </c>
      <c r="F644" s="36"/>
      <c r="G644" s="30">
        <f t="shared" si="108"/>
        <v>0</v>
      </c>
      <c r="H644" s="70"/>
      <c r="I644" s="105">
        <f t="shared" si="109"/>
        <v>0</v>
      </c>
    </row>
    <row r="645" spans="1:9" ht="20.100000000000001" customHeight="1" x14ac:dyDescent="0.25">
      <c r="A645" s="23">
        <f t="shared" si="99"/>
        <v>1</v>
      </c>
      <c r="C645" s="78" t="s">
        <v>1125</v>
      </c>
      <c r="D645" s="150" t="s">
        <v>1184</v>
      </c>
      <c r="E645" s="138">
        <v>239.95075</v>
      </c>
      <c r="F645" s="36"/>
      <c r="G645" s="30">
        <f t="shared" si="108"/>
        <v>0</v>
      </c>
      <c r="H645" s="70"/>
      <c r="I645" s="105">
        <f t="shared" si="109"/>
        <v>0</v>
      </c>
    </row>
    <row r="646" spans="1:9" ht="20.100000000000001" customHeight="1" x14ac:dyDescent="0.25">
      <c r="A646" s="23">
        <f t="shared" si="99"/>
        <v>1</v>
      </c>
      <c r="C646" s="90" t="s">
        <v>1126</v>
      </c>
      <c r="D646" s="152" t="s">
        <v>1185</v>
      </c>
      <c r="E646" s="138">
        <v>109.74545454545454</v>
      </c>
      <c r="F646" s="36"/>
      <c r="G646" s="31">
        <f t="shared" si="108"/>
        <v>0</v>
      </c>
      <c r="H646" s="106"/>
      <c r="I646" s="107">
        <f t="shared" si="109"/>
        <v>0</v>
      </c>
    </row>
    <row r="647" spans="1:9" ht="20.100000000000001" customHeight="1" x14ac:dyDescent="0.25">
      <c r="A647" s="23">
        <f t="shared" si="99"/>
        <v>1</v>
      </c>
      <c r="C647" s="84" t="s">
        <v>902</v>
      </c>
      <c r="D647" s="151"/>
      <c r="E647" s="143"/>
      <c r="F647" s="52"/>
      <c r="G647" s="146"/>
      <c r="H647" s="86"/>
      <c r="I647" s="87"/>
    </row>
    <row r="648" spans="1:9" ht="20.100000000000001" customHeight="1" x14ac:dyDescent="0.25">
      <c r="A648" s="23">
        <f t="shared" si="99"/>
        <v>1</v>
      </c>
      <c r="C648" s="90" t="s">
        <v>902</v>
      </c>
      <c r="D648" s="152" t="s">
        <v>1186</v>
      </c>
      <c r="E648" s="138">
        <v>278.75824999999998</v>
      </c>
      <c r="F648" s="36"/>
      <c r="G648" s="31">
        <f>(E648*F648)</f>
        <v>0</v>
      </c>
      <c r="H648" s="106"/>
      <c r="I648" s="107">
        <f xml:space="preserve"> $F648* $H648/60</f>
        <v>0</v>
      </c>
    </row>
    <row r="649" spans="1:9" ht="20.100000000000001" customHeight="1" x14ac:dyDescent="0.25">
      <c r="A649" s="23">
        <f t="shared" si="99"/>
        <v>1</v>
      </c>
      <c r="C649" s="84" t="s">
        <v>903</v>
      </c>
      <c r="D649" s="151"/>
      <c r="E649" s="143"/>
      <c r="F649" s="52"/>
      <c r="G649" s="146"/>
      <c r="H649" s="86"/>
      <c r="I649" s="87"/>
    </row>
    <row r="650" spans="1:9" ht="20.100000000000001" customHeight="1" x14ac:dyDescent="0.25">
      <c r="A650" s="23">
        <f t="shared" si="99"/>
        <v>1</v>
      </c>
      <c r="C650" s="78" t="s">
        <v>904</v>
      </c>
      <c r="D650" s="150" t="s">
        <v>1188</v>
      </c>
      <c r="E650" s="138">
        <v>183.92727272727271</v>
      </c>
      <c r="F650" s="36"/>
      <c r="G650" s="30">
        <f>(E650*F650)</f>
        <v>0</v>
      </c>
      <c r="H650" s="70"/>
      <c r="I650" s="105">
        <f xml:space="preserve"> $F650* $H650/60</f>
        <v>0</v>
      </c>
    </row>
    <row r="651" spans="1:9" ht="20.100000000000001" customHeight="1" x14ac:dyDescent="0.25">
      <c r="A651" s="23">
        <f t="shared" si="99"/>
        <v>1</v>
      </c>
      <c r="C651" s="78" t="s">
        <v>905</v>
      </c>
      <c r="D651" s="150" t="s">
        <v>1189</v>
      </c>
      <c r="E651" s="138">
        <v>301.06450000000001</v>
      </c>
      <c r="F651" s="36"/>
      <c r="G651" s="30">
        <f>(E651*F651)</f>
        <v>0</v>
      </c>
      <c r="H651" s="70"/>
      <c r="I651" s="105">
        <f xml:space="preserve"> $F651* $H651/60</f>
        <v>0</v>
      </c>
    </row>
    <row r="652" spans="1:9" ht="20.100000000000001" customHeight="1" x14ac:dyDescent="0.25">
      <c r="A652" s="23">
        <f t="shared" si="99"/>
        <v>1</v>
      </c>
      <c r="C652" s="84" t="s">
        <v>906</v>
      </c>
      <c r="D652" s="151"/>
      <c r="E652" s="143"/>
      <c r="F652" s="52"/>
      <c r="G652" s="146"/>
      <c r="H652" s="86"/>
      <c r="I652" s="87"/>
    </row>
    <row r="653" spans="1:9" ht="20.100000000000001" customHeight="1" x14ac:dyDescent="0.25">
      <c r="A653" s="23">
        <f t="shared" si="99"/>
        <v>1</v>
      </c>
      <c r="C653" s="78" t="s">
        <v>907</v>
      </c>
      <c r="D653" s="150" t="s">
        <v>1190</v>
      </c>
      <c r="E653" s="138">
        <v>68.821499999999986</v>
      </c>
      <c r="F653" s="36"/>
      <c r="G653" s="30">
        <f t="shared" ref="G653:G658" si="110">(E653*F653)</f>
        <v>0</v>
      </c>
      <c r="H653" s="70"/>
      <c r="I653" s="105">
        <f t="shared" ref="I653:I658" si="111" xml:space="preserve"> $F653* $H653/60</f>
        <v>0</v>
      </c>
    </row>
    <row r="654" spans="1:9" ht="20.100000000000001" customHeight="1" x14ac:dyDescent="0.25">
      <c r="A654" s="23">
        <f t="shared" ref="A654:A710" si="112">IF(IFERROR(F654*1,0)&gt;0,A653+1,A653)</f>
        <v>1</v>
      </c>
      <c r="C654" s="78" t="s">
        <v>908</v>
      </c>
      <c r="D654" s="150" t="s">
        <v>1191</v>
      </c>
      <c r="E654" s="138">
        <v>45.881</v>
      </c>
      <c r="F654" s="36"/>
      <c r="G654" s="30">
        <f t="shared" si="110"/>
        <v>0</v>
      </c>
      <c r="H654" s="70"/>
      <c r="I654" s="105">
        <f t="shared" si="111"/>
        <v>0</v>
      </c>
    </row>
    <row r="655" spans="1:9" ht="20.100000000000001" customHeight="1" x14ac:dyDescent="0.25">
      <c r="A655" s="23">
        <f t="shared" si="112"/>
        <v>1</v>
      </c>
      <c r="C655" s="78" t="s">
        <v>909</v>
      </c>
      <c r="D655" s="150" t="s">
        <v>1187</v>
      </c>
      <c r="E655" s="138">
        <v>109.4135</v>
      </c>
      <c r="F655" s="36"/>
      <c r="G655" s="30">
        <f t="shared" si="110"/>
        <v>0</v>
      </c>
      <c r="H655" s="70"/>
      <c r="I655" s="105">
        <f t="shared" si="111"/>
        <v>0</v>
      </c>
    </row>
    <row r="656" spans="1:9" ht="20.100000000000001" customHeight="1" x14ac:dyDescent="0.25">
      <c r="A656" s="23">
        <f t="shared" si="112"/>
        <v>1</v>
      </c>
      <c r="C656" s="78" t="s">
        <v>910</v>
      </c>
      <c r="D656" s="150" t="s">
        <v>1192</v>
      </c>
      <c r="E656" s="138">
        <v>71.842249999999993</v>
      </c>
      <c r="F656" s="36"/>
      <c r="G656" s="30">
        <f t="shared" si="110"/>
        <v>0</v>
      </c>
      <c r="H656" s="70"/>
      <c r="I656" s="105">
        <f t="shared" si="111"/>
        <v>0</v>
      </c>
    </row>
    <row r="657" spans="1:9" ht="20.100000000000001" customHeight="1" x14ac:dyDescent="0.25">
      <c r="A657" s="23">
        <f t="shared" si="112"/>
        <v>1</v>
      </c>
      <c r="C657" s="78" t="s">
        <v>911</v>
      </c>
      <c r="D657" s="150" t="s">
        <v>1193</v>
      </c>
      <c r="E657" s="138">
        <v>64.04849999999999</v>
      </c>
      <c r="F657" s="36"/>
      <c r="G657" s="30">
        <f t="shared" si="110"/>
        <v>0</v>
      </c>
      <c r="H657" s="70"/>
      <c r="I657" s="105">
        <f t="shared" si="111"/>
        <v>0</v>
      </c>
    </row>
    <row r="658" spans="1:9" ht="20.100000000000001" customHeight="1" x14ac:dyDescent="0.25">
      <c r="A658" s="23">
        <f t="shared" si="112"/>
        <v>1</v>
      </c>
      <c r="C658" s="90" t="s">
        <v>912</v>
      </c>
      <c r="D658" s="152" t="s">
        <v>1194</v>
      </c>
      <c r="E658" s="138">
        <v>42.720500000000001</v>
      </c>
      <c r="F658" s="36"/>
      <c r="G658" s="31">
        <f t="shared" si="110"/>
        <v>0</v>
      </c>
      <c r="H658" s="106"/>
      <c r="I658" s="107">
        <f t="shared" si="111"/>
        <v>0</v>
      </c>
    </row>
    <row r="659" spans="1:9" ht="20.100000000000001" customHeight="1" x14ac:dyDescent="0.25">
      <c r="A659" s="23">
        <f t="shared" si="112"/>
        <v>1</v>
      </c>
      <c r="C659" s="68"/>
      <c r="D659" s="68"/>
      <c r="E659" s="68"/>
      <c r="F659" s="68"/>
      <c r="G659" s="68"/>
      <c r="H659" s="68"/>
      <c r="I659" s="68"/>
    </row>
    <row r="660" spans="1:9" ht="50.1" customHeight="1" x14ac:dyDescent="0.25">
      <c r="A660" s="23">
        <f t="shared" si="112"/>
        <v>1</v>
      </c>
      <c r="C660" s="178" t="s">
        <v>913</v>
      </c>
      <c r="D660" s="178"/>
      <c r="E660" s="178"/>
      <c r="F660" s="178"/>
      <c r="G660" s="178"/>
      <c r="H660" s="178"/>
      <c r="I660" s="178"/>
    </row>
    <row r="661" spans="1:9" ht="20.100000000000001" customHeight="1" x14ac:dyDescent="0.25">
      <c r="A661" s="23">
        <f t="shared" si="112"/>
        <v>1</v>
      </c>
      <c r="C661" s="63"/>
      <c r="D661" s="63"/>
      <c r="E661" s="63"/>
      <c r="F661" s="63"/>
      <c r="G661" s="63"/>
      <c r="H661" s="63"/>
      <c r="I661" s="63"/>
    </row>
    <row r="662" spans="1:9" ht="39.9" customHeight="1" x14ac:dyDescent="0.25">
      <c r="A662" s="23">
        <f t="shared" si="112"/>
        <v>1</v>
      </c>
      <c r="C662" s="126" t="s">
        <v>2</v>
      </c>
      <c r="D662" s="126" t="s">
        <v>3</v>
      </c>
      <c r="E662" s="127" t="s">
        <v>4</v>
      </c>
      <c r="F662" s="126" t="s">
        <v>5</v>
      </c>
      <c r="G662" s="126" t="s">
        <v>6</v>
      </c>
      <c r="H662" s="126" t="s">
        <v>7</v>
      </c>
      <c r="I662" s="126" t="s">
        <v>8</v>
      </c>
    </row>
    <row r="663" spans="1:9" ht="20.100000000000001" customHeight="1" x14ac:dyDescent="0.25">
      <c r="A663" s="23">
        <f t="shared" si="112"/>
        <v>1</v>
      </c>
      <c r="C663" s="84" t="s">
        <v>1097</v>
      </c>
      <c r="D663" s="85"/>
      <c r="E663" s="85"/>
      <c r="F663" s="52"/>
      <c r="G663" s="84"/>
      <c r="H663" s="84"/>
      <c r="I663" s="97"/>
    </row>
    <row r="664" spans="1:9" ht="50.1" customHeight="1" x14ac:dyDescent="0.25">
      <c r="A664" s="23">
        <f t="shared" si="112"/>
        <v>1</v>
      </c>
      <c r="B664" s="177" t="e" vm="118">
        <v>#VALUE!</v>
      </c>
      <c r="C664" s="128" t="s">
        <v>1127</v>
      </c>
      <c r="D664" s="150" t="s">
        <v>1175</v>
      </c>
      <c r="E664" s="138">
        <v>1098.0392156862745</v>
      </c>
      <c r="F664" s="36"/>
      <c r="G664" s="30">
        <f t="shared" ref="G664:G667" si="113">(E664*F664)</f>
        <v>0</v>
      </c>
      <c r="H664" s="104"/>
      <c r="I664" s="129">
        <f t="shared" ref="I664:I667" si="114" xml:space="preserve"> $F664* $H664/60</f>
        <v>0</v>
      </c>
    </row>
    <row r="665" spans="1:9" ht="50.1" customHeight="1" x14ac:dyDescent="0.25">
      <c r="A665" s="23">
        <f t="shared" si="112"/>
        <v>1</v>
      </c>
      <c r="B665" s="177"/>
      <c r="C665" s="128" t="s">
        <v>1128</v>
      </c>
      <c r="D665" s="150" t="s">
        <v>1174</v>
      </c>
      <c r="E665" s="138">
        <v>2116.6104999999998</v>
      </c>
      <c r="F665" s="36"/>
      <c r="G665" s="30">
        <f t="shared" si="113"/>
        <v>0</v>
      </c>
      <c r="H665" s="104"/>
      <c r="I665" s="129">
        <f t="shared" si="114"/>
        <v>0</v>
      </c>
    </row>
    <row r="666" spans="1:9" ht="50.1" customHeight="1" x14ac:dyDescent="0.25">
      <c r="A666" s="23">
        <f t="shared" si="112"/>
        <v>1</v>
      </c>
      <c r="B666" s="177"/>
      <c r="C666" s="128" t="s">
        <v>1129</v>
      </c>
      <c r="D666" s="150" t="s">
        <v>1173</v>
      </c>
      <c r="E666" s="138">
        <v>3708.7069999999999</v>
      </c>
      <c r="F666" s="36"/>
      <c r="G666" s="30">
        <f t="shared" si="113"/>
        <v>0</v>
      </c>
      <c r="H666" s="104"/>
      <c r="I666" s="129">
        <f t="shared" si="114"/>
        <v>0</v>
      </c>
    </row>
    <row r="667" spans="1:9" ht="69" customHeight="1" x14ac:dyDescent="0.25">
      <c r="A667" s="23">
        <f t="shared" si="112"/>
        <v>1</v>
      </c>
      <c r="B667" s="177"/>
      <c r="C667" s="128" t="s">
        <v>1130</v>
      </c>
      <c r="D667" s="150" t="s">
        <v>1172</v>
      </c>
      <c r="E667" s="138">
        <v>5207.1924999999992</v>
      </c>
      <c r="F667" s="36"/>
      <c r="G667" s="30">
        <f t="shared" si="113"/>
        <v>0</v>
      </c>
      <c r="H667" s="104"/>
      <c r="I667" s="129">
        <f t="shared" si="114"/>
        <v>0</v>
      </c>
    </row>
    <row r="668" spans="1:9" ht="51.75" customHeight="1" x14ac:dyDescent="0.25">
      <c r="A668" s="23">
        <f t="shared" si="112"/>
        <v>1</v>
      </c>
      <c r="C668" s="178" t="s">
        <v>914</v>
      </c>
      <c r="D668" s="178"/>
      <c r="E668" s="178"/>
      <c r="F668" s="178"/>
      <c r="G668" s="178"/>
      <c r="H668" s="178"/>
      <c r="I668" s="178"/>
    </row>
    <row r="669" spans="1:9" ht="27" customHeight="1" x14ac:dyDescent="0.25">
      <c r="A669" s="23">
        <f t="shared" si="112"/>
        <v>1</v>
      </c>
      <c r="C669" s="63"/>
      <c r="D669" s="63"/>
      <c r="E669" s="63"/>
      <c r="F669" s="63"/>
      <c r="G669" s="63"/>
      <c r="H669" s="63"/>
      <c r="I669" s="63"/>
    </row>
    <row r="670" spans="1:9" ht="27" customHeight="1" x14ac:dyDescent="0.25">
      <c r="A670" s="23">
        <f t="shared" si="112"/>
        <v>1</v>
      </c>
      <c r="C670" s="126" t="s">
        <v>2</v>
      </c>
      <c r="D670" s="126" t="s">
        <v>3</v>
      </c>
      <c r="E670" s="127" t="s">
        <v>4</v>
      </c>
      <c r="F670" s="126" t="s">
        <v>5</v>
      </c>
      <c r="G670" s="126" t="s">
        <v>6</v>
      </c>
      <c r="H670" s="126" t="s">
        <v>7</v>
      </c>
      <c r="I670" s="126" t="s">
        <v>8</v>
      </c>
    </row>
    <row r="671" spans="1:9" ht="27" customHeight="1" x14ac:dyDescent="0.25">
      <c r="A671" s="23">
        <f t="shared" si="112"/>
        <v>1</v>
      </c>
      <c r="C671" s="112" t="s">
        <v>915</v>
      </c>
      <c r="D671" s="113"/>
      <c r="E671" s="130"/>
      <c r="F671" s="52"/>
      <c r="G671" s="84"/>
      <c r="H671" s="86"/>
      <c r="I671" s="87"/>
    </row>
    <row r="672" spans="1:9" ht="27" customHeight="1" x14ac:dyDescent="0.25">
      <c r="A672" s="23">
        <f t="shared" si="112"/>
        <v>1</v>
      </c>
      <c r="C672" s="131" t="s">
        <v>916</v>
      </c>
      <c r="D672" s="153" t="s">
        <v>1243</v>
      </c>
      <c r="E672" s="138">
        <v>252.49728999999996</v>
      </c>
      <c r="F672" s="36"/>
      <c r="G672" s="30">
        <f>(E672*F672)</f>
        <v>0</v>
      </c>
      <c r="H672" s="132"/>
      <c r="I672" s="105">
        <f xml:space="preserve"> $F672* $H672/60</f>
        <v>0</v>
      </c>
    </row>
    <row r="673" spans="1:9" ht="30" customHeight="1" x14ac:dyDescent="0.25">
      <c r="A673" s="23">
        <f t="shared" si="112"/>
        <v>1</v>
      </c>
      <c r="B673" s="176" t="e" vm="119">
        <v>#VALUE!</v>
      </c>
      <c r="C673" s="131" t="s">
        <v>917</v>
      </c>
      <c r="D673" s="153" t="s">
        <v>1244</v>
      </c>
      <c r="E673" s="138">
        <v>333.92445499999997</v>
      </c>
      <c r="F673" s="36"/>
      <c r="G673" s="30">
        <f>(E673*F673)</f>
        <v>0</v>
      </c>
      <c r="H673" s="132"/>
      <c r="I673" s="105">
        <f xml:space="preserve"> $F673* $H673/60</f>
        <v>0</v>
      </c>
    </row>
    <row r="674" spans="1:9" ht="30" customHeight="1" x14ac:dyDescent="0.25">
      <c r="A674" s="23">
        <f t="shared" si="112"/>
        <v>1</v>
      </c>
      <c r="B674" s="176"/>
      <c r="C674" s="131" t="s">
        <v>918</v>
      </c>
      <c r="D674" s="153" t="s">
        <v>1245</v>
      </c>
      <c r="E674" s="138">
        <v>432.55828500000001</v>
      </c>
      <c r="F674" s="36"/>
      <c r="G674" s="30">
        <f>(E674*F674)</f>
        <v>0</v>
      </c>
      <c r="H674" s="132"/>
      <c r="I674" s="105">
        <f xml:space="preserve"> $F674* $H674/60</f>
        <v>0</v>
      </c>
    </row>
    <row r="675" spans="1:9" ht="30" customHeight="1" x14ac:dyDescent="0.25">
      <c r="A675" s="23">
        <f t="shared" si="112"/>
        <v>1</v>
      </c>
      <c r="B675" s="176"/>
      <c r="C675" s="131" t="s">
        <v>919</v>
      </c>
      <c r="D675" s="153" t="s">
        <v>1246</v>
      </c>
      <c r="E675" s="138">
        <v>581.35053999999991</v>
      </c>
      <c r="F675" s="36"/>
      <c r="G675" s="30">
        <f>(E675*F675)</f>
        <v>0</v>
      </c>
      <c r="H675" s="132"/>
      <c r="I675" s="105">
        <f xml:space="preserve"> $F675* $H675/60</f>
        <v>0</v>
      </c>
    </row>
    <row r="676" spans="1:9" ht="30" customHeight="1" x14ac:dyDescent="0.25">
      <c r="A676" s="23">
        <f t="shared" si="112"/>
        <v>1</v>
      </c>
      <c r="C676" s="131" t="s">
        <v>920</v>
      </c>
      <c r="D676" s="153" t="s">
        <v>1247</v>
      </c>
      <c r="E676" s="138">
        <v>1444.7065825</v>
      </c>
      <c r="F676" s="36"/>
      <c r="G676" s="30">
        <f>(E676*F676)</f>
        <v>0</v>
      </c>
      <c r="H676" s="132"/>
      <c r="I676" s="105">
        <f xml:space="preserve"> $F676* $H676/60</f>
        <v>0</v>
      </c>
    </row>
    <row r="677" spans="1:9" ht="20.100000000000001" customHeight="1" x14ac:dyDescent="0.25">
      <c r="A677" s="23">
        <f t="shared" si="112"/>
        <v>1</v>
      </c>
      <c r="C677" s="84" t="s">
        <v>921</v>
      </c>
      <c r="D677" s="151"/>
      <c r="E677" s="170"/>
      <c r="F677" s="54"/>
      <c r="G677" s="32"/>
      <c r="H677" s="133"/>
      <c r="I677" s="134"/>
    </row>
    <row r="678" spans="1:9" ht="20.100000000000001" customHeight="1" x14ac:dyDescent="0.25">
      <c r="A678" s="23">
        <f t="shared" si="112"/>
        <v>1</v>
      </c>
      <c r="C678" s="131" t="s">
        <v>922</v>
      </c>
      <c r="D678" s="153" t="s">
        <v>923</v>
      </c>
      <c r="E678" s="138">
        <v>11.681487500000001</v>
      </c>
      <c r="F678" s="36"/>
      <c r="G678" s="30">
        <f>(E678*F678)</f>
        <v>0</v>
      </c>
      <c r="H678" s="132"/>
      <c r="I678" s="105">
        <f xml:space="preserve"> $F678* $H678/60</f>
        <v>0</v>
      </c>
    </row>
    <row r="679" spans="1:9" ht="20.100000000000001" customHeight="1" x14ac:dyDescent="0.25">
      <c r="A679" s="23">
        <f t="shared" si="112"/>
        <v>1</v>
      </c>
      <c r="B679" s="176" t="e" vm="120">
        <v>#VALUE!</v>
      </c>
      <c r="C679" s="131" t="s">
        <v>924</v>
      </c>
      <c r="D679" s="153" t="s">
        <v>925</v>
      </c>
      <c r="E679" s="138">
        <v>11.681487500000001</v>
      </c>
      <c r="F679" s="36"/>
      <c r="G679" s="30">
        <f>(E679*F679)</f>
        <v>0</v>
      </c>
      <c r="H679" s="132"/>
      <c r="I679" s="105">
        <f xml:space="preserve"> $F679* $H679/60</f>
        <v>0</v>
      </c>
    </row>
    <row r="680" spans="1:9" ht="20.100000000000001" customHeight="1" x14ac:dyDescent="0.25">
      <c r="A680" s="23">
        <f t="shared" si="112"/>
        <v>1</v>
      </c>
      <c r="B680" s="176"/>
      <c r="C680" s="131" t="s">
        <v>926</v>
      </c>
      <c r="D680" s="153" t="s">
        <v>927</v>
      </c>
      <c r="E680" s="138">
        <v>16.874489999999998</v>
      </c>
      <c r="F680" s="36"/>
      <c r="G680" s="30">
        <f>(E680*F680)</f>
        <v>0</v>
      </c>
      <c r="H680" s="132"/>
      <c r="I680" s="105">
        <f xml:space="preserve"> $F680* $H680/60</f>
        <v>0</v>
      </c>
    </row>
    <row r="681" spans="1:9" ht="20.100000000000001" customHeight="1" x14ac:dyDescent="0.25">
      <c r="A681" s="23">
        <f t="shared" si="112"/>
        <v>1</v>
      </c>
      <c r="B681" s="176"/>
      <c r="C681" s="131" t="s">
        <v>928</v>
      </c>
      <c r="D681" s="153" t="s">
        <v>929</v>
      </c>
      <c r="E681" s="138">
        <v>35.376637500000001</v>
      </c>
      <c r="F681" s="36"/>
      <c r="G681" s="30">
        <f>(E681*F681)</f>
        <v>0</v>
      </c>
      <c r="H681" s="132"/>
      <c r="I681" s="105">
        <f xml:space="preserve"> $F681* $H681/60</f>
        <v>0</v>
      </c>
    </row>
    <row r="682" spans="1:9" ht="20.100000000000001" customHeight="1" x14ac:dyDescent="0.25">
      <c r="A682" s="23">
        <f t="shared" si="112"/>
        <v>1</v>
      </c>
      <c r="C682" s="131" t="s">
        <v>930</v>
      </c>
      <c r="D682" s="153" t="s">
        <v>931</v>
      </c>
      <c r="E682" s="138">
        <v>80.884612499999989</v>
      </c>
      <c r="F682" s="36"/>
      <c r="G682" s="30">
        <f>(E682*F682)</f>
        <v>0</v>
      </c>
      <c r="H682" s="132"/>
      <c r="I682" s="105">
        <f xml:space="preserve"> $F682* $H682/60</f>
        <v>0</v>
      </c>
    </row>
    <row r="683" spans="1:9" ht="20.100000000000001" customHeight="1" x14ac:dyDescent="0.25">
      <c r="A683" s="23">
        <f t="shared" si="112"/>
        <v>1</v>
      </c>
      <c r="C683" s="84" t="s">
        <v>932</v>
      </c>
      <c r="D683" s="28"/>
      <c r="E683" s="170"/>
      <c r="F683" s="55"/>
      <c r="G683" s="35"/>
      <c r="H683" s="135"/>
      <c r="I683" s="136"/>
    </row>
    <row r="684" spans="1:9" ht="30" customHeight="1" x14ac:dyDescent="0.25">
      <c r="A684" s="23">
        <f t="shared" si="112"/>
        <v>1</v>
      </c>
      <c r="C684" s="131" t="s">
        <v>933</v>
      </c>
      <c r="D684" s="153" t="s">
        <v>934</v>
      </c>
      <c r="E684" s="138">
        <v>98.822062500000001</v>
      </c>
      <c r="F684" s="36"/>
      <c r="G684" s="30">
        <f>(E684*F684)</f>
        <v>0</v>
      </c>
      <c r="H684" s="132"/>
      <c r="I684" s="105">
        <f xml:space="preserve"> $F684* $H684/60</f>
        <v>0</v>
      </c>
    </row>
    <row r="685" spans="1:9" ht="30" customHeight="1" x14ac:dyDescent="0.25">
      <c r="A685" s="23">
        <f t="shared" si="112"/>
        <v>1</v>
      </c>
      <c r="B685" s="176" t="e" vm="121">
        <v>#VALUE!</v>
      </c>
      <c r="C685" s="131" t="s">
        <v>935</v>
      </c>
      <c r="D685" s="153" t="s">
        <v>936</v>
      </c>
      <c r="E685" s="138">
        <v>154.05169249999997</v>
      </c>
      <c r="F685" s="36"/>
      <c r="G685" s="30">
        <f>(E685*F685)</f>
        <v>0</v>
      </c>
      <c r="H685" s="132"/>
      <c r="I685" s="105">
        <f xml:space="preserve"> $F685* $H685/60</f>
        <v>0</v>
      </c>
    </row>
    <row r="686" spans="1:9" ht="30" customHeight="1" x14ac:dyDescent="0.25">
      <c r="A686" s="23">
        <f t="shared" si="112"/>
        <v>1</v>
      </c>
      <c r="B686" s="176"/>
      <c r="C686" s="131" t="s">
        <v>937</v>
      </c>
      <c r="D686" s="153" t="s">
        <v>938</v>
      </c>
      <c r="E686" s="138">
        <v>232.544645</v>
      </c>
      <c r="F686" s="36"/>
      <c r="G686" s="30">
        <f>(E686*F686)</f>
        <v>0</v>
      </c>
      <c r="H686" s="132"/>
      <c r="I686" s="105">
        <f xml:space="preserve"> $F686* $H686/60</f>
        <v>0</v>
      </c>
    </row>
    <row r="687" spans="1:9" ht="30" customHeight="1" x14ac:dyDescent="0.25">
      <c r="A687" s="23">
        <f t="shared" si="112"/>
        <v>1</v>
      </c>
      <c r="B687" s="176"/>
      <c r="C687" s="131" t="s">
        <v>939</v>
      </c>
      <c r="D687" s="153" t="s">
        <v>940</v>
      </c>
      <c r="E687" s="138">
        <v>348.81696749999998</v>
      </c>
      <c r="F687" s="36"/>
      <c r="G687" s="30">
        <f>(E687*F687)</f>
        <v>0</v>
      </c>
      <c r="H687" s="132"/>
      <c r="I687" s="105">
        <f xml:space="preserve"> $F687* $H687/60</f>
        <v>0</v>
      </c>
    </row>
    <row r="688" spans="1:9" ht="30" customHeight="1" x14ac:dyDescent="0.25">
      <c r="A688" s="23">
        <f t="shared" si="112"/>
        <v>1</v>
      </c>
      <c r="C688" s="131" t="s">
        <v>941</v>
      </c>
      <c r="D688" s="153" t="s">
        <v>942</v>
      </c>
      <c r="E688" s="138">
        <v>784.8187999999999</v>
      </c>
      <c r="F688" s="36"/>
      <c r="G688" s="30">
        <f>(E688*F688)</f>
        <v>0</v>
      </c>
      <c r="H688" s="132"/>
      <c r="I688" s="105">
        <f xml:space="preserve"> $F688* $H688/60</f>
        <v>0</v>
      </c>
    </row>
    <row r="689" spans="1:9" ht="20.100000000000001" customHeight="1" x14ac:dyDescent="0.25">
      <c r="A689" s="23">
        <f t="shared" si="112"/>
        <v>1</v>
      </c>
      <c r="C689" s="84" t="s">
        <v>943</v>
      </c>
      <c r="D689" s="151"/>
      <c r="E689" s="171"/>
      <c r="F689" s="54"/>
      <c r="G689" s="32"/>
      <c r="H689" s="133"/>
      <c r="I689" s="134"/>
    </row>
    <row r="690" spans="1:9" ht="36" customHeight="1" x14ac:dyDescent="0.25">
      <c r="A690" s="23">
        <f t="shared" si="112"/>
        <v>1</v>
      </c>
      <c r="B690" s="176" t="e" vm="122">
        <v>#VALUE!</v>
      </c>
      <c r="C690" s="131" t="s">
        <v>944</v>
      </c>
      <c r="D690" s="153" t="s">
        <v>371</v>
      </c>
      <c r="E690" s="29">
        <v>132.80133333333336</v>
      </c>
      <c r="F690" s="36"/>
      <c r="G690" s="30">
        <f>(E690*F690)</f>
        <v>0</v>
      </c>
      <c r="H690" s="132"/>
      <c r="I690" s="105">
        <f xml:space="preserve"> $F690* $H690/60</f>
        <v>0</v>
      </c>
    </row>
    <row r="691" spans="1:9" ht="36" customHeight="1" x14ac:dyDescent="0.25">
      <c r="A691" s="23">
        <f t="shared" si="112"/>
        <v>1</v>
      </c>
      <c r="B691" s="176"/>
      <c r="C691" s="131" t="s">
        <v>945</v>
      </c>
      <c r="D691" s="153" t="s">
        <v>373</v>
      </c>
      <c r="E691" s="29">
        <v>140.9864</v>
      </c>
      <c r="F691" s="36"/>
      <c r="G691" s="30">
        <f>(E691*F691)</f>
        <v>0</v>
      </c>
      <c r="H691" s="132"/>
      <c r="I691" s="105">
        <f xml:space="preserve"> $F691* $H691/60</f>
        <v>0</v>
      </c>
    </row>
    <row r="692" spans="1:9" ht="36" customHeight="1" x14ac:dyDescent="0.25">
      <c r="A692" s="23">
        <f t="shared" si="112"/>
        <v>1</v>
      </c>
      <c r="C692" s="131" t="s">
        <v>946</v>
      </c>
      <c r="D692" s="153" t="s">
        <v>375</v>
      </c>
      <c r="E692" s="29">
        <v>193.66909749999999</v>
      </c>
      <c r="F692" s="36"/>
      <c r="G692" s="30">
        <f>(E692*F692)</f>
        <v>0</v>
      </c>
      <c r="H692" s="132"/>
      <c r="I692" s="105">
        <f xml:space="preserve"> $F692* $H692/60</f>
        <v>0</v>
      </c>
    </row>
    <row r="693" spans="1:9" ht="20.100000000000001" customHeight="1" x14ac:dyDescent="0.25">
      <c r="A693" s="23">
        <f t="shared" si="112"/>
        <v>1</v>
      </c>
      <c r="C693" s="84" t="s">
        <v>947</v>
      </c>
      <c r="D693" s="151"/>
      <c r="E693" s="140"/>
      <c r="F693" s="54"/>
      <c r="G693" s="32"/>
      <c r="H693" s="133"/>
      <c r="I693" s="134"/>
    </row>
    <row r="694" spans="1:9" ht="50.1" customHeight="1" x14ac:dyDescent="0.25">
      <c r="A694" s="23">
        <f t="shared" si="112"/>
        <v>1</v>
      </c>
      <c r="B694" s="176" t="e" vm="123">
        <v>#VALUE!</v>
      </c>
      <c r="C694" s="131" t="s">
        <v>948</v>
      </c>
      <c r="D694" s="153" t="s">
        <v>949</v>
      </c>
      <c r="E694" s="29">
        <v>12.943752499999999</v>
      </c>
      <c r="F694" s="36"/>
      <c r="G694" s="30">
        <f>(E694*F694)</f>
        <v>0</v>
      </c>
      <c r="H694" s="132"/>
      <c r="I694" s="105">
        <f xml:space="preserve"> $F694* $H694/60</f>
        <v>0</v>
      </c>
    </row>
    <row r="695" spans="1:9" ht="50.1" customHeight="1" x14ac:dyDescent="0.25">
      <c r="A695" s="23">
        <f t="shared" si="112"/>
        <v>1</v>
      </c>
      <c r="B695" s="176"/>
      <c r="C695" s="131" t="s">
        <v>950</v>
      </c>
      <c r="D695" s="153" t="s">
        <v>951</v>
      </c>
      <c r="E695" s="29">
        <v>16.121559999999999</v>
      </c>
      <c r="F695" s="36"/>
      <c r="G695" s="30">
        <f>(E695*F695)</f>
        <v>0</v>
      </c>
      <c r="H695" s="132"/>
      <c r="I695" s="105">
        <f xml:space="preserve"> $F695* $H695/60</f>
        <v>0</v>
      </c>
    </row>
    <row r="696" spans="1:9" ht="20.100000000000001" customHeight="1" x14ac:dyDescent="0.25">
      <c r="A696" s="23">
        <f t="shared" si="112"/>
        <v>1</v>
      </c>
      <c r="C696" s="84" t="s">
        <v>952</v>
      </c>
      <c r="D696" s="151"/>
      <c r="E696" s="171"/>
      <c r="F696" s="54"/>
      <c r="G696" s="32"/>
      <c r="H696" s="133"/>
      <c r="I696" s="134"/>
    </row>
    <row r="697" spans="1:9" ht="50.1" customHeight="1" x14ac:dyDescent="0.25">
      <c r="A697" s="23">
        <f t="shared" si="112"/>
        <v>1</v>
      </c>
      <c r="B697" s="177" t="e" vm="124">
        <v>#VALUE!</v>
      </c>
      <c r="C697" s="131" t="s">
        <v>953</v>
      </c>
      <c r="D697" s="153" t="s">
        <v>954</v>
      </c>
      <c r="E697" s="138">
        <v>461.29142250000001</v>
      </c>
      <c r="F697" s="36"/>
      <c r="G697" s="30">
        <f>(E697*F697)</f>
        <v>0</v>
      </c>
      <c r="H697" s="132"/>
      <c r="I697" s="105">
        <f xml:space="preserve"> $F697* $H697/60</f>
        <v>0</v>
      </c>
    </row>
    <row r="698" spans="1:9" ht="50.1" customHeight="1" x14ac:dyDescent="0.25">
      <c r="A698" s="23">
        <f t="shared" si="112"/>
        <v>1</v>
      </c>
      <c r="B698" s="177"/>
      <c r="C698" s="131" t="s">
        <v>955</v>
      </c>
      <c r="D698" s="153" t="s">
        <v>956</v>
      </c>
      <c r="E698" s="138">
        <v>556.11631249999994</v>
      </c>
      <c r="F698" s="36"/>
      <c r="G698" s="30">
        <f>(E698*F698)</f>
        <v>0</v>
      </c>
      <c r="H698" s="132"/>
      <c r="I698" s="105">
        <f xml:space="preserve"> $F698* $H698/60</f>
        <v>0</v>
      </c>
    </row>
    <row r="699" spans="1:9" ht="50.1" customHeight="1" x14ac:dyDescent="0.25">
      <c r="A699" s="23">
        <f t="shared" si="112"/>
        <v>1</v>
      </c>
      <c r="B699" s="177"/>
      <c r="C699" s="131" t="s">
        <v>957</v>
      </c>
      <c r="D699" s="153" t="s">
        <v>958</v>
      </c>
      <c r="E699" s="138">
        <v>748.77781249999998</v>
      </c>
      <c r="F699" s="36"/>
      <c r="G699" s="30">
        <f>(E699*F699)</f>
        <v>0</v>
      </c>
      <c r="H699" s="132"/>
      <c r="I699" s="105">
        <f xml:space="preserve"> $F699* $H699/60</f>
        <v>0</v>
      </c>
    </row>
    <row r="700" spans="1:9" ht="20.100000000000001" customHeight="1" x14ac:dyDescent="0.25">
      <c r="A700" s="23">
        <f t="shared" si="112"/>
        <v>1</v>
      </c>
      <c r="C700" s="84" t="s">
        <v>959</v>
      </c>
      <c r="D700" s="151"/>
      <c r="E700" s="171"/>
      <c r="F700" s="54"/>
      <c r="G700" s="32"/>
      <c r="H700" s="133"/>
      <c r="I700" s="134"/>
    </row>
    <row r="701" spans="1:9" ht="35.1" customHeight="1" x14ac:dyDescent="0.25">
      <c r="A701" s="23">
        <f t="shared" si="112"/>
        <v>1</v>
      </c>
      <c r="B701" s="176" t="e" vm="125">
        <v>#VALUE!</v>
      </c>
      <c r="C701" s="131" t="s">
        <v>960</v>
      </c>
      <c r="D701" s="153" t="s">
        <v>961</v>
      </c>
      <c r="E701" s="138">
        <v>366.86514249999999</v>
      </c>
      <c r="F701" s="36"/>
      <c r="G701" s="30">
        <f>(E701*F701)</f>
        <v>0</v>
      </c>
      <c r="H701" s="132"/>
      <c r="I701" s="105">
        <f xml:space="preserve"> $F701* $H701/60</f>
        <v>0</v>
      </c>
    </row>
    <row r="702" spans="1:9" ht="35.1" customHeight="1" x14ac:dyDescent="0.25">
      <c r="A702" s="23">
        <f t="shared" si="112"/>
        <v>1</v>
      </c>
      <c r="B702" s="176"/>
      <c r="C702" s="131" t="s">
        <v>962</v>
      </c>
      <c r="D702" s="153" t="s">
        <v>963</v>
      </c>
      <c r="E702" s="138">
        <v>463.36198000000002</v>
      </c>
      <c r="F702" s="36"/>
      <c r="G702" s="30">
        <f>(E702*F702)</f>
        <v>0</v>
      </c>
      <c r="H702" s="132"/>
      <c r="I702" s="105">
        <f xml:space="preserve"> $F702* $H702/60</f>
        <v>0</v>
      </c>
    </row>
    <row r="703" spans="1:9" ht="35.1" customHeight="1" x14ac:dyDescent="0.25">
      <c r="A703" s="23">
        <f t="shared" si="112"/>
        <v>1</v>
      </c>
      <c r="B703" s="176"/>
      <c r="C703" s="131" t="s">
        <v>964</v>
      </c>
      <c r="D703" s="153" t="s">
        <v>965</v>
      </c>
      <c r="E703" s="138">
        <v>628.06541749999997</v>
      </c>
      <c r="F703" s="36"/>
      <c r="G703" s="30">
        <f>(E703*F703)</f>
        <v>0</v>
      </c>
      <c r="H703" s="132"/>
      <c r="I703" s="105">
        <f xml:space="preserve"> $F703* $H703/60</f>
        <v>0</v>
      </c>
    </row>
    <row r="704" spans="1:9" ht="20.100000000000001" customHeight="1" x14ac:dyDescent="0.25">
      <c r="A704" s="23">
        <f t="shared" si="112"/>
        <v>1</v>
      </c>
      <c r="C704" s="84" t="s">
        <v>966</v>
      </c>
      <c r="D704" s="151"/>
      <c r="E704" s="171"/>
      <c r="F704" s="54"/>
      <c r="G704" s="32"/>
      <c r="H704" s="133"/>
      <c r="I704" s="134"/>
    </row>
    <row r="705" spans="1:9" ht="35.1" customHeight="1" x14ac:dyDescent="0.25">
      <c r="A705" s="23">
        <f t="shared" si="112"/>
        <v>1</v>
      </c>
      <c r="B705" s="176" t="e" vm="126">
        <v>#VALUE!</v>
      </c>
      <c r="C705" s="131" t="s">
        <v>967</v>
      </c>
      <c r="D705" s="153" t="s">
        <v>968</v>
      </c>
      <c r="E705" s="138">
        <v>365.73574749999995</v>
      </c>
      <c r="F705" s="36"/>
      <c r="G705" s="30">
        <f>(E705*F705)</f>
        <v>0</v>
      </c>
      <c r="H705" s="132"/>
      <c r="I705" s="105">
        <f xml:space="preserve"> $F705* $H705/60</f>
        <v>0</v>
      </c>
    </row>
    <row r="706" spans="1:9" ht="35.1" customHeight="1" x14ac:dyDescent="0.25">
      <c r="A706" s="23">
        <f t="shared" si="112"/>
        <v>1</v>
      </c>
      <c r="B706" s="176"/>
      <c r="C706" s="131" t="s">
        <v>969</v>
      </c>
      <c r="D706" s="153" t="s">
        <v>970</v>
      </c>
      <c r="E706" s="138">
        <v>464.46922999999998</v>
      </c>
      <c r="F706" s="36"/>
      <c r="G706" s="30">
        <f>(E706*F706)</f>
        <v>0</v>
      </c>
      <c r="H706" s="132"/>
      <c r="I706" s="105">
        <f xml:space="preserve"> $F706* $H706/60</f>
        <v>0</v>
      </c>
    </row>
    <row r="707" spans="1:9" ht="20.100000000000001" customHeight="1" x14ac:dyDescent="0.25">
      <c r="A707" s="23">
        <f t="shared" si="112"/>
        <v>1</v>
      </c>
      <c r="C707" s="84" t="s">
        <v>971</v>
      </c>
      <c r="D707" s="28"/>
      <c r="E707" s="171"/>
      <c r="F707" s="55"/>
      <c r="G707" s="35"/>
      <c r="H707" s="135"/>
      <c r="I707" s="136"/>
    </row>
    <row r="708" spans="1:9" ht="39.9" customHeight="1" x14ac:dyDescent="0.25">
      <c r="A708" s="23">
        <f t="shared" si="112"/>
        <v>1</v>
      </c>
      <c r="B708" s="177" t="e" vm="127">
        <v>#VALUE!</v>
      </c>
      <c r="C708" s="131" t="s">
        <v>972</v>
      </c>
      <c r="D708" s="153" t="s">
        <v>973</v>
      </c>
      <c r="E708" s="138">
        <v>199.78111750000002</v>
      </c>
      <c r="F708" s="36"/>
      <c r="G708" s="30">
        <f>(E708*F708)</f>
        <v>0</v>
      </c>
      <c r="H708" s="132"/>
      <c r="I708" s="105">
        <f xml:space="preserve"> $F708* $H708/60</f>
        <v>0</v>
      </c>
    </row>
    <row r="709" spans="1:9" ht="39.9" customHeight="1" x14ac:dyDescent="0.25">
      <c r="A709" s="23">
        <f t="shared" si="112"/>
        <v>1</v>
      </c>
      <c r="B709" s="177"/>
      <c r="C709" s="131" t="s">
        <v>974</v>
      </c>
      <c r="D709" s="153" t="s">
        <v>975</v>
      </c>
      <c r="E709" s="138">
        <v>205.4945275</v>
      </c>
      <c r="F709" s="36"/>
      <c r="G709" s="30">
        <f>(E709*F709)</f>
        <v>0</v>
      </c>
      <c r="H709" s="132"/>
      <c r="I709" s="105">
        <f xml:space="preserve"> $F709* $H709/60</f>
        <v>0</v>
      </c>
    </row>
    <row r="710" spans="1:9" ht="20.100000000000001" customHeight="1" x14ac:dyDescent="0.25">
      <c r="A710" s="23">
        <f t="shared" si="112"/>
        <v>1</v>
      </c>
      <c r="C710" s="84" t="s">
        <v>1085</v>
      </c>
      <c r="D710" s="28"/>
      <c r="E710" s="171"/>
      <c r="F710" s="53"/>
      <c r="G710" s="149"/>
      <c r="H710" s="117"/>
      <c r="I710" s="118"/>
    </row>
    <row r="711" spans="1:9" ht="35.1" customHeight="1" x14ac:dyDescent="0.25">
      <c r="A711" s="23">
        <f t="shared" ref="A711:A720" si="115">IF(IFERROR(F711*1,0)&gt;0,A710+1,A710)</f>
        <v>1</v>
      </c>
      <c r="B711" s="177" t="e" vm="128">
        <v>#VALUE!</v>
      </c>
      <c r="C711" s="131" t="s">
        <v>976</v>
      </c>
      <c r="D711" s="153" t="s">
        <v>977</v>
      </c>
      <c r="E711" s="138">
        <v>130.04274999999998</v>
      </c>
      <c r="F711" s="36"/>
      <c r="G711" s="144">
        <f t="shared" ref="G711:G720" si="116">(E711*F711)</f>
        <v>0</v>
      </c>
      <c r="H711" s="94"/>
      <c r="I711" s="95">
        <f t="shared" ref="I711:I720" si="117" xml:space="preserve"> $F711* $H711/60</f>
        <v>0</v>
      </c>
    </row>
    <row r="712" spans="1:9" ht="35.1" customHeight="1" x14ac:dyDescent="0.25">
      <c r="A712" s="23">
        <f t="shared" si="115"/>
        <v>1</v>
      </c>
      <c r="B712" s="177"/>
      <c r="C712" s="131" t="s">
        <v>978</v>
      </c>
      <c r="D712" s="153" t="s">
        <v>979</v>
      </c>
      <c r="E712" s="138">
        <v>140.23374999999999</v>
      </c>
      <c r="F712" s="36"/>
      <c r="G712" s="144">
        <f t="shared" si="116"/>
        <v>0</v>
      </c>
      <c r="H712" s="94"/>
      <c r="I712" s="95">
        <f t="shared" si="117"/>
        <v>0</v>
      </c>
    </row>
    <row r="713" spans="1:9" ht="24.9" customHeight="1" x14ac:dyDescent="0.25">
      <c r="A713" s="23">
        <f t="shared" si="115"/>
        <v>1</v>
      </c>
      <c r="B713" s="176" t="e" vm="129">
        <v>#VALUE!</v>
      </c>
      <c r="C713" s="131" t="s">
        <v>980</v>
      </c>
      <c r="D713" s="153" t="s">
        <v>981</v>
      </c>
      <c r="E713" s="138">
        <v>438.69674999999995</v>
      </c>
      <c r="F713" s="36"/>
      <c r="G713" s="144">
        <f t="shared" si="116"/>
        <v>0</v>
      </c>
      <c r="H713" s="94"/>
      <c r="I713" s="95">
        <f t="shared" si="117"/>
        <v>0</v>
      </c>
    </row>
    <row r="714" spans="1:9" ht="24.9" customHeight="1" x14ac:dyDescent="0.25">
      <c r="A714" s="23">
        <f t="shared" si="115"/>
        <v>1</v>
      </c>
      <c r="B714" s="176"/>
      <c r="C714" s="131" t="s">
        <v>982</v>
      </c>
      <c r="D714" s="153" t="s">
        <v>983</v>
      </c>
      <c r="E714" s="138">
        <v>658.94275000000005</v>
      </c>
      <c r="F714" s="36"/>
      <c r="G714" s="144">
        <f t="shared" si="116"/>
        <v>0</v>
      </c>
      <c r="H714" s="94"/>
      <c r="I714" s="95">
        <f t="shared" si="117"/>
        <v>0</v>
      </c>
    </row>
    <row r="715" spans="1:9" ht="24.9" customHeight="1" x14ac:dyDescent="0.25">
      <c r="A715" s="23">
        <f t="shared" si="115"/>
        <v>1</v>
      </c>
      <c r="B715" s="176"/>
      <c r="C715" s="131" t="s">
        <v>984</v>
      </c>
      <c r="D715" s="153" t="s">
        <v>985</v>
      </c>
      <c r="E715" s="138">
        <v>1190.7345</v>
      </c>
      <c r="F715" s="36"/>
      <c r="G715" s="144">
        <f t="shared" si="116"/>
        <v>0</v>
      </c>
      <c r="H715" s="94"/>
      <c r="I715" s="95">
        <f t="shared" si="117"/>
        <v>0</v>
      </c>
    </row>
    <row r="716" spans="1:9" ht="24.9" customHeight="1" x14ac:dyDescent="0.25">
      <c r="A716" s="23">
        <f t="shared" si="115"/>
        <v>1</v>
      </c>
      <c r="B716" s="176"/>
      <c r="C716" s="131" t="s">
        <v>986</v>
      </c>
      <c r="D716" s="153" t="s">
        <v>987</v>
      </c>
      <c r="E716" s="138">
        <v>1245.4842499999997</v>
      </c>
      <c r="F716" s="36"/>
      <c r="G716" s="144">
        <f t="shared" si="116"/>
        <v>0</v>
      </c>
      <c r="H716" s="94"/>
      <c r="I716" s="95">
        <f t="shared" si="117"/>
        <v>0</v>
      </c>
    </row>
    <row r="717" spans="1:9" ht="24.9" customHeight="1" x14ac:dyDescent="0.25">
      <c r="A717" s="23">
        <f t="shared" si="115"/>
        <v>1</v>
      </c>
      <c r="B717" s="81"/>
      <c r="C717" s="131" t="s">
        <v>1251</v>
      </c>
      <c r="D717" s="153" t="s">
        <v>1253</v>
      </c>
      <c r="E717" s="172">
        <v>111.8</v>
      </c>
      <c r="F717" s="36"/>
      <c r="G717" s="144">
        <f t="shared" ref="G717:G718" si="118">(E717*F717)</f>
        <v>0</v>
      </c>
      <c r="H717" s="94"/>
      <c r="I717" s="95">
        <f t="shared" ref="I717:I718" si="119" xml:space="preserve"> $F717* $H717/60</f>
        <v>0</v>
      </c>
    </row>
    <row r="718" spans="1:9" ht="24.9" customHeight="1" x14ac:dyDescent="0.25">
      <c r="A718" s="23">
        <f t="shared" si="115"/>
        <v>1</v>
      </c>
      <c r="B718" s="81"/>
      <c r="C718" s="131" t="s">
        <v>1250</v>
      </c>
      <c r="D718" s="153" t="s">
        <v>1252</v>
      </c>
      <c r="E718" s="172">
        <v>204.25</v>
      </c>
      <c r="F718" s="36"/>
      <c r="G718" s="144">
        <f t="shared" si="118"/>
        <v>0</v>
      </c>
      <c r="H718" s="94"/>
      <c r="I718" s="95">
        <f t="shared" si="119"/>
        <v>0</v>
      </c>
    </row>
    <row r="719" spans="1:9" ht="50.1" customHeight="1" x14ac:dyDescent="0.25">
      <c r="A719" s="23">
        <f t="shared" si="115"/>
        <v>1</v>
      </c>
      <c r="B719" s="177" t="e" vm="130">
        <v>#VALUE!</v>
      </c>
      <c r="C719" s="131" t="s">
        <v>446</v>
      </c>
      <c r="D719" s="153" t="s">
        <v>447</v>
      </c>
      <c r="E719" s="29">
        <v>12.872727272727271</v>
      </c>
      <c r="F719" s="36"/>
      <c r="G719" s="144">
        <f t="shared" si="116"/>
        <v>0</v>
      </c>
      <c r="H719" s="94"/>
      <c r="I719" s="95">
        <f t="shared" si="117"/>
        <v>0</v>
      </c>
    </row>
    <row r="720" spans="1:9" ht="50.1" customHeight="1" x14ac:dyDescent="0.25">
      <c r="A720" s="23">
        <f t="shared" si="115"/>
        <v>1</v>
      </c>
      <c r="B720" s="177"/>
      <c r="C720" s="131" t="s">
        <v>448</v>
      </c>
      <c r="D720" s="153" t="s">
        <v>449</v>
      </c>
      <c r="E720" s="29">
        <v>17.405324999999998</v>
      </c>
      <c r="F720" s="36"/>
      <c r="G720" s="144">
        <f t="shared" si="116"/>
        <v>0</v>
      </c>
      <c r="H720" s="94"/>
      <c r="I720" s="95">
        <f t="shared" si="117"/>
        <v>0</v>
      </c>
    </row>
    <row r="721" spans="1:9" ht="20.25" customHeight="1" x14ac:dyDescent="0.25">
      <c r="A721" s="23">
        <f t="shared" ref="A721:A753" si="120">IF(IFERROR(F721*1,0)&gt;0,A720+1,A720)</f>
        <v>1</v>
      </c>
      <c r="C721" s="131"/>
      <c r="D721" s="120"/>
      <c r="E721" s="137"/>
      <c r="G721" s="69"/>
      <c r="H721" s="94"/>
      <c r="I721" s="95"/>
    </row>
    <row r="722" spans="1:9" ht="20.25" customHeight="1" x14ac:dyDescent="0.25">
      <c r="A722" s="23">
        <f t="shared" si="120"/>
        <v>1</v>
      </c>
      <c r="C722" s="131"/>
      <c r="D722" s="120"/>
      <c r="E722" s="137"/>
      <c r="G722" s="69"/>
      <c r="H722" s="94"/>
      <c r="I722" s="95"/>
    </row>
    <row r="723" spans="1:9" ht="20.25" customHeight="1" x14ac:dyDescent="0.25">
      <c r="A723" s="23">
        <f t="shared" si="120"/>
        <v>1</v>
      </c>
    </row>
    <row r="724" spans="1:9" ht="20.25" customHeight="1" x14ac:dyDescent="0.25">
      <c r="A724" s="23">
        <f t="shared" si="120"/>
        <v>1</v>
      </c>
    </row>
    <row r="725" spans="1:9" ht="20.25" customHeight="1" x14ac:dyDescent="0.25">
      <c r="A725" s="23">
        <f t="shared" si="120"/>
        <v>1</v>
      </c>
    </row>
    <row r="726" spans="1:9" ht="20.25" customHeight="1" x14ac:dyDescent="0.25">
      <c r="A726" s="23">
        <f t="shared" si="120"/>
        <v>1</v>
      </c>
    </row>
    <row r="727" spans="1:9" ht="20.25" customHeight="1" x14ac:dyDescent="0.25">
      <c r="A727" s="23">
        <f t="shared" si="120"/>
        <v>1</v>
      </c>
    </row>
    <row r="728" spans="1:9" ht="20.25" customHeight="1" x14ac:dyDescent="0.25">
      <c r="A728" s="23">
        <f t="shared" si="120"/>
        <v>1</v>
      </c>
    </row>
    <row r="729" spans="1:9" ht="20.25" customHeight="1" x14ac:dyDescent="0.25">
      <c r="A729" s="23">
        <f t="shared" si="120"/>
        <v>1</v>
      </c>
    </row>
    <row r="730" spans="1:9" ht="20.25" customHeight="1" x14ac:dyDescent="0.25">
      <c r="A730" s="23">
        <f t="shared" si="120"/>
        <v>1</v>
      </c>
    </row>
    <row r="731" spans="1:9" ht="20.25" customHeight="1" x14ac:dyDescent="0.25">
      <c r="A731" s="23">
        <f t="shared" si="120"/>
        <v>1</v>
      </c>
    </row>
    <row r="732" spans="1:9" ht="20.25" customHeight="1" x14ac:dyDescent="0.25">
      <c r="A732" s="23">
        <f t="shared" si="120"/>
        <v>1</v>
      </c>
    </row>
    <row r="733" spans="1:9" ht="20.25" customHeight="1" x14ac:dyDescent="0.25">
      <c r="A733" s="23">
        <f t="shared" si="120"/>
        <v>1</v>
      </c>
    </row>
    <row r="734" spans="1:9" ht="20.25" customHeight="1" x14ac:dyDescent="0.25">
      <c r="A734" s="23">
        <f t="shared" si="120"/>
        <v>1</v>
      </c>
    </row>
    <row r="735" spans="1:9" ht="20.25" customHeight="1" x14ac:dyDescent="0.25">
      <c r="A735" s="23">
        <f t="shared" si="120"/>
        <v>1</v>
      </c>
    </row>
    <row r="736" spans="1:9" ht="20.25" customHeight="1" x14ac:dyDescent="0.25">
      <c r="A736" s="23">
        <f t="shared" si="120"/>
        <v>1</v>
      </c>
    </row>
    <row r="737" spans="1:1" ht="20.25" customHeight="1" x14ac:dyDescent="0.25">
      <c r="A737" s="23">
        <f t="shared" si="120"/>
        <v>1</v>
      </c>
    </row>
    <row r="738" spans="1:1" ht="20.25" customHeight="1" x14ac:dyDescent="0.25">
      <c r="A738" s="23">
        <f t="shared" si="120"/>
        <v>1</v>
      </c>
    </row>
    <row r="739" spans="1:1" ht="20.25" customHeight="1" x14ac:dyDescent="0.25">
      <c r="A739" s="23">
        <f t="shared" si="120"/>
        <v>1</v>
      </c>
    </row>
    <row r="740" spans="1:1" ht="20.25" customHeight="1" x14ac:dyDescent="0.25">
      <c r="A740" s="23">
        <f t="shared" si="120"/>
        <v>1</v>
      </c>
    </row>
    <row r="741" spans="1:1" ht="20.25" customHeight="1" x14ac:dyDescent="0.25">
      <c r="A741" s="23">
        <f t="shared" si="120"/>
        <v>1</v>
      </c>
    </row>
    <row r="742" spans="1:1" ht="20.25" customHeight="1" x14ac:dyDescent="0.25">
      <c r="A742" s="23">
        <f t="shared" si="120"/>
        <v>1</v>
      </c>
    </row>
    <row r="743" spans="1:1" ht="20.25" customHeight="1" x14ac:dyDescent="0.25">
      <c r="A743" s="23">
        <f t="shared" si="120"/>
        <v>1</v>
      </c>
    </row>
    <row r="744" spans="1:1" ht="20.25" customHeight="1" x14ac:dyDescent="0.25">
      <c r="A744" s="23">
        <f t="shared" si="120"/>
        <v>1</v>
      </c>
    </row>
    <row r="745" spans="1:1" ht="20.25" customHeight="1" x14ac:dyDescent="0.25">
      <c r="A745" s="23">
        <f t="shared" si="120"/>
        <v>1</v>
      </c>
    </row>
    <row r="746" spans="1:1" ht="20.25" customHeight="1" x14ac:dyDescent="0.25">
      <c r="A746" s="23">
        <f t="shared" si="120"/>
        <v>1</v>
      </c>
    </row>
    <row r="747" spans="1:1" ht="20.25" customHeight="1" x14ac:dyDescent="0.25">
      <c r="A747" s="23">
        <f t="shared" si="120"/>
        <v>1</v>
      </c>
    </row>
    <row r="748" spans="1:1" ht="20.25" customHeight="1" x14ac:dyDescent="0.25">
      <c r="A748" s="23">
        <f t="shared" si="120"/>
        <v>1</v>
      </c>
    </row>
    <row r="749" spans="1:1" ht="20.25" customHeight="1" x14ac:dyDescent="0.25">
      <c r="A749" s="23">
        <f t="shared" si="120"/>
        <v>1</v>
      </c>
    </row>
    <row r="750" spans="1:1" ht="20.25" customHeight="1" x14ac:dyDescent="0.25">
      <c r="A750" s="23">
        <f t="shared" si="120"/>
        <v>1</v>
      </c>
    </row>
    <row r="751" spans="1:1" ht="20.25" customHeight="1" x14ac:dyDescent="0.25">
      <c r="A751" s="23">
        <f t="shared" si="120"/>
        <v>1</v>
      </c>
    </row>
    <row r="752" spans="1:1" ht="20.25" customHeight="1" x14ac:dyDescent="0.25">
      <c r="A752" s="23">
        <f t="shared" si="120"/>
        <v>1</v>
      </c>
    </row>
    <row r="753" spans="1:1" ht="20.25" customHeight="1" x14ac:dyDescent="0.25">
      <c r="A753" s="23">
        <f t="shared" si="120"/>
        <v>1</v>
      </c>
    </row>
    <row r="754" spans="1:1" ht="20.25" customHeight="1" x14ac:dyDescent="0.25">
      <c r="A754" s="23">
        <f t="shared" ref="A754:A817" si="121">IF(IFERROR(F754*1,0)&gt;0,A753+1,A753)</f>
        <v>1</v>
      </c>
    </row>
    <row r="755" spans="1:1" ht="20.25" customHeight="1" x14ac:dyDescent="0.25">
      <c r="A755" s="23">
        <f t="shared" si="121"/>
        <v>1</v>
      </c>
    </row>
    <row r="756" spans="1:1" ht="20.25" customHeight="1" x14ac:dyDescent="0.25">
      <c r="A756" s="23">
        <f t="shared" si="121"/>
        <v>1</v>
      </c>
    </row>
    <row r="757" spans="1:1" ht="20.25" customHeight="1" x14ac:dyDescent="0.25">
      <c r="A757" s="23">
        <f t="shared" si="121"/>
        <v>1</v>
      </c>
    </row>
    <row r="758" spans="1:1" ht="20.25" customHeight="1" x14ac:dyDescent="0.25">
      <c r="A758" s="23">
        <f t="shared" si="121"/>
        <v>1</v>
      </c>
    </row>
    <row r="759" spans="1:1" ht="20.25" customHeight="1" x14ac:dyDescent="0.25">
      <c r="A759" s="23">
        <f t="shared" si="121"/>
        <v>1</v>
      </c>
    </row>
    <row r="760" spans="1:1" ht="20.25" customHeight="1" x14ac:dyDescent="0.25">
      <c r="A760" s="23">
        <f t="shared" si="121"/>
        <v>1</v>
      </c>
    </row>
    <row r="761" spans="1:1" ht="20.25" customHeight="1" x14ac:dyDescent="0.25">
      <c r="A761" s="23">
        <f t="shared" si="121"/>
        <v>1</v>
      </c>
    </row>
    <row r="762" spans="1:1" ht="20.25" customHeight="1" x14ac:dyDescent="0.25">
      <c r="A762" s="23">
        <f t="shared" si="121"/>
        <v>1</v>
      </c>
    </row>
    <row r="763" spans="1:1" ht="20.25" customHeight="1" x14ac:dyDescent="0.25">
      <c r="A763" s="23">
        <f t="shared" si="121"/>
        <v>1</v>
      </c>
    </row>
    <row r="764" spans="1:1" ht="20.25" customHeight="1" x14ac:dyDescent="0.25">
      <c r="A764" s="23">
        <f t="shared" si="121"/>
        <v>1</v>
      </c>
    </row>
    <row r="765" spans="1:1" ht="20.25" customHeight="1" x14ac:dyDescent="0.25">
      <c r="A765" s="23">
        <f t="shared" si="121"/>
        <v>1</v>
      </c>
    </row>
    <row r="766" spans="1:1" ht="20.25" customHeight="1" x14ac:dyDescent="0.25">
      <c r="A766" s="23">
        <f t="shared" si="121"/>
        <v>1</v>
      </c>
    </row>
    <row r="767" spans="1:1" ht="20.25" customHeight="1" x14ac:dyDescent="0.25">
      <c r="A767" s="23">
        <f t="shared" si="121"/>
        <v>1</v>
      </c>
    </row>
    <row r="768" spans="1:1" ht="20.25" customHeight="1" x14ac:dyDescent="0.25">
      <c r="A768" s="23">
        <f t="shared" si="121"/>
        <v>1</v>
      </c>
    </row>
    <row r="769" spans="1:1" ht="20.25" customHeight="1" x14ac:dyDescent="0.25">
      <c r="A769" s="23">
        <f t="shared" si="121"/>
        <v>1</v>
      </c>
    </row>
    <row r="770" spans="1:1" ht="20.25" customHeight="1" x14ac:dyDescent="0.25">
      <c r="A770" s="23">
        <f t="shared" si="121"/>
        <v>1</v>
      </c>
    </row>
    <row r="771" spans="1:1" ht="20.25" customHeight="1" x14ac:dyDescent="0.25">
      <c r="A771" s="23">
        <f t="shared" si="121"/>
        <v>1</v>
      </c>
    </row>
    <row r="772" spans="1:1" ht="20.25" customHeight="1" x14ac:dyDescent="0.25">
      <c r="A772" s="23">
        <f t="shared" si="121"/>
        <v>1</v>
      </c>
    </row>
    <row r="773" spans="1:1" ht="20.25" customHeight="1" x14ac:dyDescent="0.25">
      <c r="A773" s="23">
        <f t="shared" si="121"/>
        <v>1</v>
      </c>
    </row>
    <row r="774" spans="1:1" ht="20.25" customHeight="1" x14ac:dyDescent="0.25">
      <c r="A774" s="23">
        <f t="shared" si="121"/>
        <v>1</v>
      </c>
    </row>
    <row r="775" spans="1:1" ht="20.25" customHeight="1" x14ac:dyDescent="0.25">
      <c r="A775" s="23">
        <f t="shared" si="121"/>
        <v>1</v>
      </c>
    </row>
    <row r="776" spans="1:1" ht="20.25" customHeight="1" x14ac:dyDescent="0.25">
      <c r="A776" s="23">
        <f t="shared" si="121"/>
        <v>1</v>
      </c>
    </row>
    <row r="777" spans="1:1" ht="20.25" customHeight="1" x14ac:dyDescent="0.25">
      <c r="A777" s="23">
        <f t="shared" si="121"/>
        <v>1</v>
      </c>
    </row>
    <row r="778" spans="1:1" ht="20.25" customHeight="1" x14ac:dyDescent="0.25">
      <c r="A778" s="23">
        <f t="shared" si="121"/>
        <v>1</v>
      </c>
    </row>
    <row r="779" spans="1:1" ht="20.25" customHeight="1" x14ac:dyDescent="0.25">
      <c r="A779" s="23">
        <f t="shared" si="121"/>
        <v>1</v>
      </c>
    </row>
    <row r="780" spans="1:1" ht="20.25" customHeight="1" x14ac:dyDescent="0.25">
      <c r="A780" s="23">
        <f t="shared" si="121"/>
        <v>1</v>
      </c>
    </row>
    <row r="781" spans="1:1" ht="20.25" customHeight="1" x14ac:dyDescent="0.25">
      <c r="A781" s="23">
        <f t="shared" si="121"/>
        <v>1</v>
      </c>
    </row>
    <row r="782" spans="1:1" ht="20.25" customHeight="1" x14ac:dyDescent="0.25">
      <c r="A782" s="23">
        <f t="shared" si="121"/>
        <v>1</v>
      </c>
    </row>
    <row r="783" spans="1:1" ht="20.25" customHeight="1" x14ac:dyDescent="0.25">
      <c r="A783" s="23">
        <f t="shared" si="121"/>
        <v>1</v>
      </c>
    </row>
    <row r="784" spans="1:1" ht="20.25" customHeight="1" x14ac:dyDescent="0.25">
      <c r="A784" s="23">
        <f t="shared" si="121"/>
        <v>1</v>
      </c>
    </row>
    <row r="785" spans="1:1" ht="20.25" customHeight="1" x14ac:dyDescent="0.25">
      <c r="A785" s="23">
        <f t="shared" si="121"/>
        <v>1</v>
      </c>
    </row>
    <row r="786" spans="1:1" ht="20.25" customHeight="1" x14ac:dyDescent="0.25">
      <c r="A786" s="23">
        <f t="shared" si="121"/>
        <v>1</v>
      </c>
    </row>
    <row r="787" spans="1:1" ht="20.25" customHeight="1" x14ac:dyDescent="0.25">
      <c r="A787" s="23">
        <f t="shared" si="121"/>
        <v>1</v>
      </c>
    </row>
    <row r="788" spans="1:1" ht="20.25" customHeight="1" x14ac:dyDescent="0.25">
      <c r="A788" s="23">
        <f t="shared" si="121"/>
        <v>1</v>
      </c>
    </row>
    <row r="789" spans="1:1" ht="20.25" customHeight="1" x14ac:dyDescent="0.25">
      <c r="A789" s="23">
        <f t="shared" si="121"/>
        <v>1</v>
      </c>
    </row>
    <row r="790" spans="1:1" ht="20.25" customHeight="1" x14ac:dyDescent="0.25">
      <c r="A790" s="23">
        <f t="shared" si="121"/>
        <v>1</v>
      </c>
    </row>
    <row r="791" spans="1:1" ht="20.25" customHeight="1" x14ac:dyDescent="0.25">
      <c r="A791" s="23">
        <f t="shared" si="121"/>
        <v>1</v>
      </c>
    </row>
    <row r="792" spans="1:1" ht="20.25" customHeight="1" x14ac:dyDescent="0.25">
      <c r="A792" s="23">
        <f t="shared" si="121"/>
        <v>1</v>
      </c>
    </row>
    <row r="793" spans="1:1" ht="20.25" customHeight="1" x14ac:dyDescent="0.25">
      <c r="A793" s="23">
        <f t="shared" si="121"/>
        <v>1</v>
      </c>
    </row>
    <row r="794" spans="1:1" ht="20.25" customHeight="1" x14ac:dyDescent="0.25">
      <c r="A794" s="23">
        <f t="shared" si="121"/>
        <v>1</v>
      </c>
    </row>
    <row r="795" spans="1:1" ht="20.25" customHeight="1" x14ac:dyDescent="0.25">
      <c r="A795" s="23">
        <f t="shared" si="121"/>
        <v>1</v>
      </c>
    </row>
    <row r="796" spans="1:1" ht="20.25" customHeight="1" x14ac:dyDescent="0.25">
      <c r="A796" s="23">
        <f t="shared" si="121"/>
        <v>1</v>
      </c>
    </row>
    <row r="797" spans="1:1" ht="20.25" customHeight="1" x14ac:dyDescent="0.25">
      <c r="A797" s="23">
        <f t="shared" si="121"/>
        <v>1</v>
      </c>
    </row>
    <row r="798" spans="1:1" ht="20.25" customHeight="1" x14ac:dyDescent="0.25">
      <c r="A798" s="23">
        <f t="shared" si="121"/>
        <v>1</v>
      </c>
    </row>
    <row r="799" spans="1:1" ht="20.25" customHeight="1" x14ac:dyDescent="0.25">
      <c r="A799" s="23">
        <f t="shared" si="121"/>
        <v>1</v>
      </c>
    </row>
    <row r="800" spans="1:1" ht="20.25" customHeight="1" x14ac:dyDescent="0.25">
      <c r="A800" s="23">
        <f t="shared" si="121"/>
        <v>1</v>
      </c>
    </row>
    <row r="801" spans="1:1" ht="20.25" customHeight="1" x14ac:dyDescent="0.25">
      <c r="A801" s="23">
        <f t="shared" si="121"/>
        <v>1</v>
      </c>
    </row>
    <row r="802" spans="1:1" ht="20.25" customHeight="1" x14ac:dyDescent="0.25">
      <c r="A802" s="23">
        <f t="shared" si="121"/>
        <v>1</v>
      </c>
    </row>
    <row r="803" spans="1:1" ht="20.25" customHeight="1" x14ac:dyDescent="0.25">
      <c r="A803" s="23">
        <f t="shared" si="121"/>
        <v>1</v>
      </c>
    </row>
    <row r="804" spans="1:1" ht="20.25" customHeight="1" x14ac:dyDescent="0.25">
      <c r="A804" s="23">
        <f t="shared" si="121"/>
        <v>1</v>
      </c>
    </row>
    <row r="805" spans="1:1" ht="20.25" customHeight="1" x14ac:dyDescent="0.25">
      <c r="A805" s="23">
        <f t="shared" si="121"/>
        <v>1</v>
      </c>
    </row>
    <row r="806" spans="1:1" ht="20.25" customHeight="1" x14ac:dyDescent="0.25">
      <c r="A806" s="23">
        <f t="shared" si="121"/>
        <v>1</v>
      </c>
    </row>
    <row r="807" spans="1:1" ht="20.25" customHeight="1" x14ac:dyDescent="0.25">
      <c r="A807" s="23">
        <f t="shared" si="121"/>
        <v>1</v>
      </c>
    </row>
    <row r="808" spans="1:1" ht="20.25" customHeight="1" x14ac:dyDescent="0.25">
      <c r="A808" s="23">
        <f t="shared" si="121"/>
        <v>1</v>
      </c>
    </row>
    <row r="809" spans="1:1" ht="20.25" customHeight="1" x14ac:dyDescent="0.25">
      <c r="A809" s="23">
        <f t="shared" si="121"/>
        <v>1</v>
      </c>
    </row>
    <row r="810" spans="1:1" ht="20.25" customHeight="1" x14ac:dyDescent="0.25">
      <c r="A810" s="23">
        <f t="shared" si="121"/>
        <v>1</v>
      </c>
    </row>
    <row r="811" spans="1:1" ht="20.25" customHeight="1" x14ac:dyDescent="0.25">
      <c r="A811" s="23">
        <f t="shared" si="121"/>
        <v>1</v>
      </c>
    </row>
    <row r="812" spans="1:1" ht="20.25" customHeight="1" x14ac:dyDescent="0.25">
      <c r="A812" s="23">
        <f t="shared" si="121"/>
        <v>1</v>
      </c>
    </row>
    <row r="813" spans="1:1" ht="20.25" customHeight="1" x14ac:dyDescent="0.25">
      <c r="A813" s="23">
        <f t="shared" si="121"/>
        <v>1</v>
      </c>
    </row>
    <row r="814" spans="1:1" ht="20.25" customHeight="1" x14ac:dyDescent="0.25">
      <c r="A814" s="23">
        <f t="shared" si="121"/>
        <v>1</v>
      </c>
    </row>
    <row r="815" spans="1:1" ht="20.25" customHeight="1" x14ac:dyDescent="0.25">
      <c r="A815" s="23">
        <f t="shared" si="121"/>
        <v>1</v>
      </c>
    </row>
    <row r="816" spans="1:1" ht="20.25" customHeight="1" x14ac:dyDescent="0.25">
      <c r="A816" s="23">
        <f t="shared" si="121"/>
        <v>1</v>
      </c>
    </row>
    <row r="817" spans="1:1" ht="20.25" customHeight="1" x14ac:dyDescent="0.25">
      <c r="A817" s="23">
        <f t="shared" si="121"/>
        <v>1</v>
      </c>
    </row>
    <row r="818" spans="1:1" ht="20.25" customHeight="1" x14ac:dyDescent="0.25">
      <c r="A818" s="23">
        <f t="shared" ref="A818:A836" si="122">IF(IFERROR(F818*1,0)&gt;0,A817+1,A817)</f>
        <v>1</v>
      </c>
    </row>
    <row r="819" spans="1:1" ht="20.25" customHeight="1" x14ac:dyDescent="0.25">
      <c r="A819" s="23">
        <f t="shared" si="122"/>
        <v>1</v>
      </c>
    </row>
    <row r="820" spans="1:1" ht="20.25" customHeight="1" x14ac:dyDescent="0.25">
      <c r="A820" s="23">
        <f t="shared" si="122"/>
        <v>1</v>
      </c>
    </row>
    <row r="821" spans="1:1" ht="20.25" customHeight="1" x14ac:dyDescent="0.25">
      <c r="A821" s="23">
        <f t="shared" si="122"/>
        <v>1</v>
      </c>
    </row>
    <row r="822" spans="1:1" ht="20.25" customHeight="1" x14ac:dyDescent="0.25">
      <c r="A822" s="23">
        <f t="shared" si="122"/>
        <v>1</v>
      </c>
    </row>
    <row r="823" spans="1:1" ht="20.25" customHeight="1" x14ac:dyDescent="0.25">
      <c r="A823" s="23">
        <f t="shared" si="122"/>
        <v>1</v>
      </c>
    </row>
    <row r="824" spans="1:1" ht="20.25" customHeight="1" x14ac:dyDescent="0.25">
      <c r="A824" s="23">
        <f t="shared" si="122"/>
        <v>1</v>
      </c>
    </row>
    <row r="825" spans="1:1" ht="20.25" customHeight="1" x14ac:dyDescent="0.25">
      <c r="A825" s="23">
        <f t="shared" si="122"/>
        <v>1</v>
      </c>
    </row>
    <row r="826" spans="1:1" ht="20.25" customHeight="1" x14ac:dyDescent="0.25">
      <c r="A826" s="23">
        <f t="shared" si="122"/>
        <v>1</v>
      </c>
    </row>
    <row r="827" spans="1:1" ht="20.25" customHeight="1" x14ac:dyDescent="0.25">
      <c r="A827" s="23">
        <f t="shared" si="122"/>
        <v>1</v>
      </c>
    </row>
    <row r="828" spans="1:1" ht="20.25" customHeight="1" x14ac:dyDescent="0.25">
      <c r="A828" s="23">
        <f t="shared" si="122"/>
        <v>1</v>
      </c>
    </row>
    <row r="829" spans="1:1" ht="20.25" customHeight="1" x14ac:dyDescent="0.25">
      <c r="A829" s="23">
        <f t="shared" si="122"/>
        <v>1</v>
      </c>
    </row>
    <row r="830" spans="1:1" ht="20.25" customHeight="1" x14ac:dyDescent="0.25">
      <c r="A830" s="23">
        <f t="shared" si="122"/>
        <v>1</v>
      </c>
    </row>
    <row r="831" spans="1:1" ht="20.25" customHeight="1" x14ac:dyDescent="0.25">
      <c r="A831" s="23">
        <f t="shared" si="122"/>
        <v>1</v>
      </c>
    </row>
    <row r="832" spans="1:1" ht="20.25" customHeight="1" x14ac:dyDescent="0.25">
      <c r="A832" s="23">
        <f t="shared" si="122"/>
        <v>1</v>
      </c>
    </row>
    <row r="833" spans="1:1" ht="20.25" customHeight="1" x14ac:dyDescent="0.25">
      <c r="A833" s="23">
        <f t="shared" si="122"/>
        <v>1</v>
      </c>
    </row>
    <row r="834" spans="1:1" ht="20.25" customHeight="1" x14ac:dyDescent="0.25">
      <c r="A834" s="23">
        <f t="shared" si="122"/>
        <v>1</v>
      </c>
    </row>
    <row r="835" spans="1:1" ht="20.25" customHeight="1" x14ac:dyDescent="0.25">
      <c r="A835" s="23">
        <f t="shared" si="122"/>
        <v>1</v>
      </c>
    </row>
    <row r="836" spans="1:1" ht="20.25" customHeight="1" x14ac:dyDescent="0.25">
      <c r="A836" s="23">
        <f t="shared" si="122"/>
        <v>1</v>
      </c>
    </row>
    <row r="837" spans="1:1" ht="20.25" customHeight="1" x14ac:dyDescent="0.25">
      <c r="A837" s="23">
        <f t="shared" ref="A837:A873" si="123">IF(IFERROR(F837*1,0)&gt;0,A836+1,A836)</f>
        <v>1</v>
      </c>
    </row>
    <row r="838" spans="1:1" ht="20.25" customHeight="1" x14ac:dyDescent="0.25">
      <c r="A838" s="23">
        <f t="shared" si="123"/>
        <v>1</v>
      </c>
    </row>
    <row r="839" spans="1:1" ht="20.25" customHeight="1" x14ac:dyDescent="0.25">
      <c r="A839" s="23">
        <f t="shared" si="123"/>
        <v>1</v>
      </c>
    </row>
    <row r="840" spans="1:1" ht="20.25" customHeight="1" x14ac:dyDescent="0.25">
      <c r="A840" s="23">
        <f t="shared" si="123"/>
        <v>1</v>
      </c>
    </row>
    <row r="841" spans="1:1" ht="20.25" customHeight="1" x14ac:dyDescent="0.25">
      <c r="A841" s="23">
        <f t="shared" si="123"/>
        <v>1</v>
      </c>
    </row>
    <row r="842" spans="1:1" ht="20.25" customHeight="1" x14ac:dyDescent="0.25">
      <c r="A842" s="23">
        <f t="shared" si="123"/>
        <v>1</v>
      </c>
    </row>
    <row r="843" spans="1:1" ht="20.25" customHeight="1" x14ac:dyDescent="0.25">
      <c r="A843" s="23">
        <f t="shared" si="123"/>
        <v>1</v>
      </c>
    </row>
    <row r="844" spans="1:1" ht="20.25" customHeight="1" x14ac:dyDescent="0.25">
      <c r="A844" s="23">
        <f t="shared" si="123"/>
        <v>1</v>
      </c>
    </row>
    <row r="845" spans="1:1" ht="20.25" customHeight="1" x14ac:dyDescent="0.25">
      <c r="A845" s="23">
        <f t="shared" si="123"/>
        <v>1</v>
      </c>
    </row>
    <row r="846" spans="1:1" ht="20.25" customHeight="1" x14ac:dyDescent="0.25">
      <c r="A846" s="23">
        <f t="shared" si="123"/>
        <v>1</v>
      </c>
    </row>
    <row r="847" spans="1:1" ht="20.25" customHeight="1" x14ac:dyDescent="0.25">
      <c r="A847" s="23">
        <f t="shared" si="123"/>
        <v>1</v>
      </c>
    </row>
    <row r="848" spans="1:1" ht="20.25" customHeight="1" x14ac:dyDescent="0.25">
      <c r="A848" s="23">
        <f t="shared" si="123"/>
        <v>1</v>
      </c>
    </row>
    <row r="849" spans="1:1" ht="20.25" customHeight="1" x14ac:dyDescent="0.25">
      <c r="A849" s="23">
        <f t="shared" si="123"/>
        <v>1</v>
      </c>
    </row>
    <row r="850" spans="1:1" ht="20.25" customHeight="1" x14ac:dyDescent="0.25">
      <c r="A850" s="23">
        <f t="shared" si="123"/>
        <v>1</v>
      </c>
    </row>
    <row r="851" spans="1:1" ht="20.25" customHeight="1" x14ac:dyDescent="0.25">
      <c r="A851" s="23">
        <f t="shared" si="123"/>
        <v>1</v>
      </c>
    </row>
    <row r="852" spans="1:1" ht="20.25" customHeight="1" x14ac:dyDescent="0.25">
      <c r="A852" s="23">
        <f t="shared" si="123"/>
        <v>1</v>
      </c>
    </row>
    <row r="853" spans="1:1" ht="20.25" customHeight="1" x14ac:dyDescent="0.25">
      <c r="A853" s="23">
        <f t="shared" si="123"/>
        <v>1</v>
      </c>
    </row>
    <row r="854" spans="1:1" ht="20.25" customHeight="1" x14ac:dyDescent="0.25">
      <c r="A854" s="23">
        <f t="shared" si="123"/>
        <v>1</v>
      </c>
    </row>
    <row r="855" spans="1:1" ht="20.25" customHeight="1" x14ac:dyDescent="0.25">
      <c r="A855" s="23">
        <f t="shared" si="123"/>
        <v>1</v>
      </c>
    </row>
    <row r="856" spans="1:1" ht="20.25" customHeight="1" x14ac:dyDescent="0.25">
      <c r="A856" s="23">
        <f t="shared" si="123"/>
        <v>1</v>
      </c>
    </row>
    <row r="857" spans="1:1" ht="20.25" customHeight="1" x14ac:dyDescent="0.25">
      <c r="A857" s="23">
        <f t="shared" si="123"/>
        <v>1</v>
      </c>
    </row>
    <row r="858" spans="1:1" ht="20.25" customHeight="1" x14ac:dyDescent="0.25">
      <c r="A858" s="23">
        <f t="shared" si="123"/>
        <v>1</v>
      </c>
    </row>
    <row r="859" spans="1:1" ht="20.25" customHeight="1" x14ac:dyDescent="0.25">
      <c r="A859" s="23">
        <f t="shared" si="123"/>
        <v>1</v>
      </c>
    </row>
    <row r="860" spans="1:1" ht="20.25" customHeight="1" x14ac:dyDescent="0.25">
      <c r="A860" s="23">
        <f t="shared" si="123"/>
        <v>1</v>
      </c>
    </row>
    <row r="861" spans="1:1" ht="20.25" customHeight="1" x14ac:dyDescent="0.25">
      <c r="A861" s="23">
        <f t="shared" si="123"/>
        <v>1</v>
      </c>
    </row>
    <row r="862" spans="1:1" ht="20.25" customHeight="1" x14ac:dyDescent="0.25">
      <c r="A862" s="23">
        <f t="shared" si="123"/>
        <v>1</v>
      </c>
    </row>
    <row r="863" spans="1:1" ht="20.25" customHeight="1" x14ac:dyDescent="0.25">
      <c r="A863" s="23">
        <f t="shared" si="123"/>
        <v>1</v>
      </c>
    </row>
    <row r="864" spans="1:1" ht="20.25" customHeight="1" x14ac:dyDescent="0.25">
      <c r="A864" s="23">
        <f t="shared" si="123"/>
        <v>1</v>
      </c>
    </row>
    <row r="865" spans="1:1" ht="20.25" customHeight="1" x14ac:dyDescent="0.25">
      <c r="A865" s="23">
        <f t="shared" si="123"/>
        <v>1</v>
      </c>
    </row>
    <row r="866" spans="1:1" ht="20.25" customHeight="1" x14ac:dyDescent="0.25">
      <c r="A866" s="23">
        <f t="shared" si="123"/>
        <v>1</v>
      </c>
    </row>
    <row r="867" spans="1:1" ht="20.25" customHeight="1" x14ac:dyDescent="0.25">
      <c r="A867" s="23">
        <f t="shared" si="123"/>
        <v>1</v>
      </c>
    </row>
    <row r="868" spans="1:1" ht="20.25" customHeight="1" x14ac:dyDescent="0.25">
      <c r="A868" s="23">
        <f t="shared" si="123"/>
        <v>1</v>
      </c>
    </row>
    <row r="869" spans="1:1" ht="20.25" customHeight="1" x14ac:dyDescent="0.25">
      <c r="A869" s="23">
        <f t="shared" si="123"/>
        <v>1</v>
      </c>
    </row>
    <row r="870" spans="1:1" ht="20.25" customHeight="1" x14ac:dyDescent="0.25">
      <c r="A870" s="23">
        <f t="shared" si="123"/>
        <v>1</v>
      </c>
    </row>
    <row r="871" spans="1:1" ht="20.25" customHeight="1" x14ac:dyDescent="0.25">
      <c r="A871" s="23">
        <f t="shared" si="123"/>
        <v>1</v>
      </c>
    </row>
    <row r="872" spans="1:1" ht="20.25" customHeight="1" x14ac:dyDescent="0.25">
      <c r="A872" s="23">
        <f t="shared" si="123"/>
        <v>1</v>
      </c>
    </row>
    <row r="873" spans="1:1" ht="20.25" customHeight="1" x14ac:dyDescent="0.25">
      <c r="A873" s="23">
        <f t="shared" si="123"/>
        <v>1</v>
      </c>
    </row>
    <row r="874" spans="1:1" ht="20.25" customHeight="1" x14ac:dyDescent="0.25">
      <c r="A874" s="23">
        <f t="shared" ref="A874:A937" si="124">IF(IFERROR(F874*1,0)&gt;0,A873+1,A873)</f>
        <v>1</v>
      </c>
    </row>
    <row r="875" spans="1:1" ht="20.25" customHeight="1" x14ac:dyDescent="0.25">
      <c r="A875" s="23">
        <f t="shared" si="124"/>
        <v>1</v>
      </c>
    </row>
    <row r="876" spans="1:1" ht="20.25" customHeight="1" x14ac:dyDescent="0.25">
      <c r="A876" s="23">
        <f t="shared" si="124"/>
        <v>1</v>
      </c>
    </row>
    <row r="877" spans="1:1" ht="20.25" customHeight="1" x14ac:dyDescent="0.25">
      <c r="A877" s="23">
        <f t="shared" si="124"/>
        <v>1</v>
      </c>
    </row>
    <row r="878" spans="1:1" ht="20.25" customHeight="1" x14ac:dyDescent="0.25">
      <c r="A878" s="23">
        <f t="shared" si="124"/>
        <v>1</v>
      </c>
    </row>
    <row r="879" spans="1:1" ht="20.25" customHeight="1" x14ac:dyDescent="0.25">
      <c r="A879" s="23">
        <f t="shared" si="124"/>
        <v>1</v>
      </c>
    </row>
    <row r="880" spans="1:1" ht="20.25" customHeight="1" x14ac:dyDescent="0.25">
      <c r="A880" s="23">
        <f t="shared" si="124"/>
        <v>1</v>
      </c>
    </row>
    <row r="881" spans="1:1" ht="20.25" customHeight="1" x14ac:dyDescent="0.25">
      <c r="A881" s="23">
        <f t="shared" si="124"/>
        <v>1</v>
      </c>
    </row>
    <row r="882" spans="1:1" ht="20.25" customHeight="1" x14ac:dyDescent="0.25">
      <c r="A882" s="23">
        <f t="shared" si="124"/>
        <v>1</v>
      </c>
    </row>
    <row r="883" spans="1:1" ht="20.25" customHeight="1" x14ac:dyDescent="0.25">
      <c r="A883" s="23">
        <f t="shared" si="124"/>
        <v>1</v>
      </c>
    </row>
    <row r="884" spans="1:1" ht="20.25" customHeight="1" x14ac:dyDescent="0.25">
      <c r="A884" s="23">
        <f t="shared" si="124"/>
        <v>1</v>
      </c>
    </row>
    <row r="885" spans="1:1" ht="20.25" customHeight="1" x14ac:dyDescent="0.25">
      <c r="A885" s="23">
        <f t="shared" si="124"/>
        <v>1</v>
      </c>
    </row>
    <row r="886" spans="1:1" ht="20.25" customHeight="1" x14ac:dyDescent="0.25">
      <c r="A886" s="23">
        <f t="shared" si="124"/>
        <v>1</v>
      </c>
    </row>
    <row r="887" spans="1:1" ht="20.25" customHeight="1" x14ac:dyDescent="0.25">
      <c r="A887" s="23">
        <f t="shared" si="124"/>
        <v>1</v>
      </c>
    </row>
    <row r="888" spans="1:1" ht="20.25" customHeight="1" x14ac:dyDescent="0.25">
      <c r="A888" s="23">
        <f t="shared" si="124"/>
        <v>1</v>
      </c>
    </row>
    <row r="889" spans="1:1" ht="20.25" customHeight="1" x14ac:dyDescent="0.25">
      <c r="A889" s="23">
        <f t="shared" si="124"/>
        <v>1</v>
      </c>
    </row>
    <row r="890" spans="1:1" ht="20.25" customHeight="1" x14ac:dyDescent="0.25">
      <c r="A890" s="23">
        <f t="shared" si="124"/>
        <v>1</v>
      </c>
    </row>
    <row r="891" spans="1:1" ht="20.25" customHeight="1" x14ac:dyDescent="0.25">
      <c r="A891" s="23">
        <f t="shared" si="124"/>
        <v>1</v>
      </c>
    </row>
    <row r="892" spans="1:1" ht="20.25" customHeight="1" x14ac:dyDescent="0.25">
      <c r="A892" s="23">
        <f t="shared" si="124"/>
        <v>1</v>
      </c>
    </row>
    <row r="893" spans="1:1" ht="20.25" customHeight="1" x14ac:dyDescent="0.25">
      <c r="A893" s="23">
        <f t="shared" si="124"/>
        <v>1</v>
      </c>
    </row>
    <row r="894" spans="1:1" ht="20.25" customHeight="1" x14ac:dyDescent="0.25">
      <c r="A894" s="23">
        <f t="shared" si="124"/>
        <v>1</v>
      </c>
    </row>
    <row r="895" spans="1:1" ht="20.25" customHeight="1" x14ac:dyDescent="0.25">
      <c r="A895" s="23">
        <f t="shared" si="124"/>
        <v>1</v>
      </c>
    </row>
    <row r="896" spans="1:1" ht="20.25" customHeight="1" x14ac:dyDescent="0.25">
      <c r="A896" s="23">
        <f t="shared" si="124"/>
        <v>1</v>
      </c>
    </row>
    <row r="897" spans="1:1" ht="20.25" customHeight="1" x14ac:dyDescent="0.25">
      <c r="A897" s="23">
        <f t="shared" si="124"/>
        <v>1</v>
      </c>
    </row>
    <row r="898" spans="1:1" ht="20.25" customHeight="1" x14ac:dyDescent="0.25">
      <c r="A898" s="23">
        <f t="shared" si="124"/>
        <v>1</v>
      </c>
    </row>
    <row r="899" spans="1:1" ht="20.25" customHeight="1" x14ac:dyDescent="0.25">
      <c r="A899" s="23">
        <f t="shared" si="124"/>
        <v>1</v>
      </c>
    </row>
    <row r="900" spans="1:1" ht="20.25" customHeight="1" x14ac:dyDescent="0.25">
      <c r="A900" s="23">
        <f t="shared" si="124"/>
        <v>1</v>
      </c>
    </row>
    <row r="901" spans="1:1" ht="20.25" customHeight="1" x14ac:dyDescent="0.25">
      <c r="A901" s="23">
        <f t="shared" si="124"/>
        <v>1</v>
      </c>
    </row>
    <row r="902" spans="1:1" ht="20.25" customHeight="1" x14ac:dyDescent="0.25">
      <c r="A902" s="23">
        <f t="shared" si="124"/>
        <v>1</v>
      </c>
    </row>
    <row r="903" spans="1:1" ht="20.25" customHeight="1" x14ac:dyDescent="0.25">
      <c r="A903" s="23">
        <f t="shared" si="124"/>
        <v>1</v>
      </c>
    </row>
    <row r="904" spans="1:1" ht="20.25" customHeight="1" x14ac:dyDescent="0.25">
      <c r="A904" s="23">
        <f t="shared" si="124"/>
        <v>1</v>
      </c>
    </row>
    <row r="905" spans="1:1" ht="20.25" customHeight="1" x14ac:dyDescent="0.25">
      <c r="A905" s="23">
        <f t="shared" si="124"/>
        <v>1</v>
      </c>
    </row>
    <row r="906" spans="1:1" ht="20.25" customHeight="1" x14ac:dyDescent="0.25">
      <c r="A906" s="23">
        <f t="shared" si="124"/>
        <v>1</v>
      </c>
    </row>
    <row r="907" spans="1:1" ht="20.25" customHeight="1" x14ac:dyDescent="0.25">
      <c r="A907" s="23">
        <f t="shared" si="124"/>
        <v>1</v>
      </c>
    </row>
    <row r="908" spans="1:1" ht="20.25" customHeight="1" x14ac:dyDescent="0.25">
      <c r="A908" s="23">
        <f t="shared" si="124"/>
        <v>1</v>
      </c>
    </row>
    <row r="909" spans="1:1" ht="20.25" customHeight="1" x14ac:dyDescent="0.25">
      <c r="A909" s="23">
        <f t="shared" si="124"/>
        <v>1</v>
      </c>
    </row>
    <row r="910" spans="1:1" ht="20.25" customHeight="1" x14ac:dyDescent="0.25">
      <c r="A910" s="23">
        <f t="shared" si="124"/>
        <v>1</v>
      </c>
    </row>
    <row r="911" spans="1:1" ht="20.25" customHeight="1" x14ac:dyDescent="0.25">
      <c r="A911" s="23">
        <f t="shared" si="124"/>
        <v>1</v>
      </c>
    </row>
    <row r="912" spans="1:1" ht="20.25" customHeight="1" x14ac:dyDescent="0.25">
      <c r="A912" s="23">
        <f t="shared" si="124"/>
        <v>1</v>
      </c>
    </row>
    <row r="913" spans="1:1" ht="20.25" customHeight="1" x14ac:dyDescent="0.25">
      <c r="A913" s="23">
        <f t="shared" si="124"/>
        <v>1</v>
      </c>
    </row>
    <row r="914" spans="1:1" ht="20.25" customHeight="1" x14ac:dyDescent="0.25">
      <c r="A914" s="23">
        <f t="shared" si="124"/>
        <v>1</v>
      </c>
    </row>
    <row r="915" spans="1:1" ht="20.25" customHeight="1" x14ac:dyDescent="0.25">
      <c r="A915" s="23">
        <f t="shared" si="124"/>
        <v>1</v>
      </c>
    </row>
    <row r="916" spans="1:1" ht="20.25" customHeight="1" x14ac:dyDescent="0.25">
      <c r="A916" s="23">
        <f t="shared" si="124"/>
        <v>1</v>
      </c>
    </row>
    <row r="917" spans="1:1" ht="20.25" customHeight="1" x14ac:dyDescent="0.25">
      <c r="A917" s="23">
        <f t="shared" si="124"/>
        <v>1</v>
      </c>
    </row>
    <row r="918" spans="1:1" ht="20.25" customHeight="1" x14ac:dyDescent="0.25">
      <c r="A918" s="23">
        <f t="shared" si="124"/>
        <v>1</v>
      </c>
    </row>
    <row r="919" spans="1:1" ht="20.25" customHeight="1" x14ac:dyDescent="0.25">
      <c r="A919" s="23">
        <f t="shared" si="124"/>
        <v>1</v>
      </c>
    </row>
    <row r="920" spans="1:1" ht="20.25" customHeight="1" x14ac:dyDescent="0.25">
      <c r="A920" s="23">
        <f t="shared" si="124"/>
        <v>1</v>
      </c>
    </row>
    <row r="921" spans="1:1" ht="20.25" customHeight="1" x14ac:dyDescent="0.25">
      <c r="A921" s="23">
        <f t="shared" si="124"/>
        <v>1</v>
      </c>
    </row>
    <row r="922" spans="1:1" ht="20.25" customHeight="1" x14ac:dyDescent="0.25">
      <c r="A922" s="23">
        <f t="shared" si="124"/>
        <v>1</v>
      </c>
    </row>
    <row r="923" spans="1:1" ht="20.25" customHeight="1" x14ac:dyDescent="0.25">
      <c r="A923" s="23">
        <f t="shared" si="124"/>
        <v>1</v>
      </c>
    </row>
    <row r="924" spans="1:1" ht="20.25" customHeight="1" x14ac:dyDescent="0.25">
      <c r="A924" s="23">
        <f t="shared" si="124"/>
        <v>1</v>
      </c>
    </row>
    <row r="925" spans="1:1" ht="20.25" customHeight="1" x14ac:dyDescent="0.25">
      <c r="A925" s="23">
        <f t="shared" si="124"/>
        <v>1</v>
      </c>
    </row>
    <row r="926" spans="1:1" ht="20.25" customHeight="1" x14ac:dyDescent="0.25">
      <c r="A926" s="23">
        <f t="shared" si="124"/>
        <v>1</v>
      </c>
    </row>
    <row r="927" spans="1:1" ht="20.25" customHeight="1" x14ac:dyDescent="0.25">
      <c r="A927" s="23">
        <f t="shared" si="124"/>
        <v>1</v>
      </c>
    </row>
    <row r="928" spans="1:1" ht="20.25" customHeight="1" x14ac:dyDescent="0.25">
      <c r="A928" s="23">
        <f t="shared" si="124"/>
        <v>1</v>
      </c>
    </row>
    <row r="929" spans="1:1" ht="20.25" customHeight="1" x14ac:dyDescent="0.25">
      <c r="A929" s="23">
        <f t="shared" si="124"/>
        <v>1</v>
      </c>
    </row>
    <row r="930" spans="1:1" ht="20.25" customHeight="1" x14ac:dyDescent="0.25">
      <c r="A930" s="23">
        <f t="shared" si="124"/>
        <v>1</v>
      </c>
    </row>
    <row r="931" spans="1:1" ht="20.25" customHeight="1" x14ac:dyDescent="0.25">
      <c r="A931" s="23">
        <f t="shared" si="124"/>
        <v>1</v>
      </c>
    </row>
    <row r="932" spans="1:1" ht="20.25" customHeight="1" x14ac:dyDescent="0.25">
      <c r="A932" s="23">
        <f t="shared" si="124"/>
        <v>1</v>
      </c>
    </row>
    <row r="933" spans="1:1" ht="20.25" customHeight="1" x14ac:dyDescent="0.25">
      <c r="A933" s="23">
        <f t="shared" si="124"/>
        <v>1</v>
      </c>
    </row>
    <row r="934" spans="1:1" ht="20.25" customHeight="1" x14ac:dyDescent="0.25">
      <c r="A934" s="23">
        <f t="shared" si="124"/>
        <v>1</v>
      </c>
    </row>
    <row r="935" spans="1:1" ht="20.25" customHeight="1" x14ac:dyDescent="0.25">
      <c r="A935" s="23">
        <f t="shared" si="124"/>
        <v>1</v>
      </c>
    </row>
    <row r="936" spans="1:1" ht="20.25" customHeight="1" x14ac:dyDescent="0.25">
      <c r="A936" s="23">
        <f t="shared" si="124"/>
        <v>1</v>
      </c>
    </row>
    <row r="937" spans="1:1" ht="20.25" customHeight="1" x14ac:dyDescent="0.25">
      <c r="A937" s="23">
        <f t="shared" si="124"/>
        <v>1</v>
      </c>
    </row>
    <row r="938" spans="1:1" ht="20.25" customHeight="1" x14ac:dyDescent="0.25">
      <c r="A938" s="23">
        <f t="shared" ref="A938:A1001" si="125">IF(IFERROR(F938*1,0)&gt;0,A937+1,A937)</f>
        <v>1</v>
      </c>
    </row>
    <row r="939" spans="1:1" ht="20.25" customHeight="1" x14ac:dyDescent="0.25">
      <c r="A939" s="23">
        <f t="shared" si="125"/>
        <v>1</v>
      </c>
    </row>
    <row r="940" spans="1:1" ht="20.25" customHeight="1" x14ac:dyDescent="0.25">
      <c r="A940" s="23">
        <f t="shared" si="125"/>
        <v>1</v>
      </c>
    </row>
    <row r="941" spans="1:1" ht="20.25" customHeight="1" x14ac:dyDescent="0.25">
      <c r="A941" s="23">
        <f t="shared" si="125"/>
        <v>1</v>
      </c>
    </row>
    <row r="942" spans="1:1" ht="20.25" customHeight="1" x14ac:dyDescent="0.25">
      <c r="A942" s="23">
        <f t="shared" si="125"/>
        <v>1</v>
      </c>
    </row>
    <row r="943" spans="1:1" ht="20.25" customHeight="1" x14ac:dyDescent="0.25">
      <c r="A943" s="23">
        <f t="shared" si="125"/>
        <v>1</v>
      </c>
    </row>
    <row r="944" spans="1:1" ht="20.25" customHeight="1" x14ac:dyDescent="0.25">
      <c r="A944" s="23">
        <f t="shared" si="125"/>
        <v>1</v>
      </c>
    </row>
    <row r="945" spans="1:1" ht="20.25" customHeight="1" x14ac:dyDescent="0.25">
      <c r="A945" s="23">
        <f t="shared" si="125"/>
        <v>1</v>
      </c>
    </row>
    <row r="946" spans="1:1" ht="20.25" customHeight="1" x14ac:dyDescent="0.25">
      <c r="A946" s="23">
        <f t="shared" si="125"/>
        <v>1</v>
      </c>
    </row>
    <row r="947" spans="1:1" ht="20.25" customHeight="1" x14ac:dyDescent="0.25">
      <c r="A947" s="23">
        <f t="shared" si="125"/>
        <v>1</v>
      </c>
    </row>
    <row r="948" spans="1:1" ht="20.25" customHeight="1" x14ac:dyDescent="0.25">
      <c r="A948" s="23">
        <f t="shared" si="125"/>
        <v>1</v>
      </c>
    </row>
    <row r="949" spans="1:1" ht="20.25" customHeight="1" x14ac:dyDescent="0.25">
      <c r="A949" s="23">
        <f t="shared" si="125"/>
        <v>1</v>
      </c>
    </row>
    <row r="950" spans="1:1" ht="20.25" customHeight="1" x14ac:dyDescent="0.25">
      <c r="A950" s="23">
        <f t="shared" si="125"/>
        <v>1</v>
      </c>
    </row>
    <row r="951" spans="1:1" ht="20.25" customHeight="1" x14ac:dyDescent="0.25">
      <c r="A951" s="23">
        <f t="shared" si="125"/>
        <v>1</v>
      </c>
    </row>
    <row r="952" spans="1:1" ht="20.25" customHeight="1" x14ac:dyDescent="0.25">
      <c r="A952" s="23">
        <f t="shared" si="125"/>
        <v>1</v>
      </c>
    </row>
    <row r="953" spans="1:1" ht="20.25" customHeight="1" x14ac:dyDescent="0.25">
      <c r="A953" s="23">
        <f t="shared" si="125"/>
        <v>1</v>
      </c>
    </row>
    <row r="954" spans="1:1" ht="20.25" customHeight="1" x14ac:dyDescent="0.25">
      <c r="A954" s="23">
        <f t="shared" si="125"/>
        <v>1</v>
      </c>
    </row>
    <row r="955" spans="1:1" ht="20.25" customHeight="1" x14ac:dyDescent="0.25">
      <c r="A955" s="23">
        <f t="shared" si="125"/>
        <v>1</v>
      </c>
    </row>
    <row r="956" spans="1:1" ht="20.25" customHeight="1" x14ac:dyDescent="0.25">
      <c r="A956" s="23">
        <f t="shared" si="125"/>
        <v>1</v>
      </c>
    </row>
    <row r="957" spans="1:1" ht="20.25" customHeight="1" x14ac:dyDescent="0.25">
      <c r="A957" s="23">
        <f t="shared" si="125"/>
        <v>1</v>
      </c>
    </row>
    <row r="958" spans="1:1" ht="20.25" customHeight="1" x14ac:dyDescent="0.25">
      <c r="A958" s="23">
        <f t="shared" si="125"/>
        <v>1</v>
      </c>
    </row>
    <row r="959" spans="1:1" ht="20.25" customHeight="1" x14ac:dyDescent="0.25">
      <c r="A959" s="23">
        <f t="shared" si="125"/>
        <v>1</v>
      </c>
    </row>
    <row r="960" spans="1:1" ht="20.25" customHeight="1" x14ac:dyDescent="0.25">
      <c r="A960" s="23">
        <f t="shared" si="125"/>
        <v>1</v>
      </c>
    </row>
    <row r="961" spans="1:1" ht="20.25" customHeight="1" x14ac:dyDescent="0.25">
      <c r="A961" s="23">
        <f t="shared" si="125"/>
        <v>1</v>
      </c>
    </row>
    <row r="962" spans="1:1" ht="20.25" customHeight="1" x14ac:dyDescent="0.25">
      <c r="A962" s="23">
        <f t="shared" si="125"/>
        <v>1</v>
      </c>
    </row>
    <row r="963" spans="1:1" ht="20.25" customHeight="1" x14ac:dyDescent="0.25">
      <c r="A963" s="23">
        <f t="shared" si="125"/>
        <v>1</v>
      </c>
    </row>
    <row r="964" spans="1:1" ht="20.25" customHeight="1" x14ac:dyDescent="0.25">
      <c r="A964" s="23">
        <f t="shared" si="125"/>
        <v>1</v>
      </c>
    </row>
    <row r="965" spans="1:1" ht="20.25" customHeight="1" x14ac:dyDescent="0.25">
      <c r="A965" s="23">
        <f t="shared" si="125"/>
        <v>1</v>
      </c>
    </row>
    <row r="966" spans="1:1" ht="20.25" customHeight="1" x14ac:dyDescent="0.25">
      <c r="A966" s="23">
        <f t="shared" si="125"/>
        <v>1</v>
      </c>
    </row>
    <row r="967" spans="1:1" ht="20.25" customHeight="1" x14ac:dyDescent="0.25">
      <c r="A967" s="23">
        <f t="shared" si="125"/>
        <v>1</v>
      </c>
    </row>
    <row r="968" spans="1:1" ht="20.25" customHeight="1" x14ac:dyDescent="0.25">
      <c r="A968" s="23">
        <f t="shared" si="125"/>
        <v>1</v>
      </c>
    </row>
    <row r="969" spans="1:1" ht="20.25" customHeight="1" x14ac:dyDescent="0.25">
      <c r="A969" s="23">
        <f t="shared" si="125"/>
        <v>1</v>
      </c>
    </row>
    <row r="970" spans="1:1" ht="20.25" customHeight="1" x14ac:dyDescent="0.25">
      <c r="A970" s="23">
        <f t="shared" si="125"/>
        <v>1</v>
      </c>
    </row>
    <row r="971" spans="1:1" ht="20.25" customHeight="1" x14ac:dyDescent="0.25">
      <c r="A971" s="23">
        <f t="shared" si="125"/>
        <v>1</v>
      </c>
    </row>
    <row r="972" spans="1:1" ht="20.25" customHeight="1" x14ac:dyDescent="0.25">
      <c r="A972" s="23">
        <f t="shared" si="125"/>
        <v>1</v>
      </c>
    </row>
    <row r="973" spans="1:1" ht="20.25" customHeight="1" x14ac:dyDescent="0.25">
      <c r="A973" s="23">
        <f t="shared" si="125"/>
        <v>1</v>
      </c>
    </row>
    <row r="974" spans="1:1" ht="20.25" customHeight="1" x14ac:dyDescent="0.25">
      <c r="A974" s="23">
        <f t="shared" si="125"/>
        <v>1</v>
      </c>
    </row>
    <row r="975" spans="1:1" ht="20.25" customHeight="1" x14ac:dyDescent="0.25">
      <c r="A975" s="23">
        <f t="shared" si="125"/>
        <v>1</v>
      </c>
    </row>
    <row r="976" spans="1:1" ht="20.25" customHeight="1" x14ac:dyDescent="0.25">
      <c r="A976" s="23">
        <f t="shared" si="125"/>
        <v>1</v>
      </c>
    </row>
    <row r="977" spans="1:1" ht="20.25" customHeight="1" x14ac:dyDescent="0.25">
      <c r="A977" s="23">
        <f t="shared" si="125"/>
        <v>1</v>
      </c>
    </row>
    <row r="978" spans="1:1" ht="20.25" customHeight="1" x14ac:dyDescent="0.25">
      <c r="A978" s="23">
        <f t="shared" si="125"/>
        <v>1</v>
      </c>
    </row>
    <row r="979" spans="1:1" ht="20.25" customHeight="1" x14ac:dyDescent="0.25">
      <c r="A979" s="23">
        <f t="shared" si="125"/>
        <v>1</v>
      </c>
    </row>
    <row r="980" spans="1:1" ht="20.25" customHeight="1" x14ac:dyDescent="0.25">
      <c r="A980" s="23">
        <f t="shared" si="125"/>
        <v>1</v>
      </c>
    </row>
    <row r="981" spans="1:1" ht="20.25" customHeight="1" x14ac:dyDescent="0.25">
      <c r="A981" s="23">
        <f t="shared" si="125"/>
        <v>1</v>
      </c>
    </row>
    <row r="982" spans="1:1" ht="20.25" customHeight="1" x14ac:dyDescent="0.25">
      <c r="A982" s="23">
        <f t="shared" si="125"/>
        <v>1</v>
      </c>
    </row>
    <row r="983" spans="1:1" ht="20.25" customHeight="1" x14ac:dyDescent="0.25">
      <c r="A983" s="23">
        <f t="shared" si="125"/>
        <v>1</v>
      </c>
    </row>
    <row r="984" spans="1:1" ht="20.25" customHeight="1" x14ac:dyDescent="0.25">
      <c r="A984" s="23">
        <f t="shared" si="125"/>
        <v>1</v>
      </c>
    </row>
    <row r="985" spans="1:1" ht="20.25" customHeight="1" x14ac:dyDescent="0.25">
      <c r="A985" s="23">
        <f t="shared" si="125"/>
        <v>1</v>
      </c>
    </row>
    <row r="986" spans="1:1" ht="20.25" customHeight="1" x14ac:dyDescent="0.25">
      <c r="A986" s="23">
        <f t="shared" si="125"/>
        <v>1</v>
      </c>
    </row>
    <row r="987" spans="1:1" ht="20.25" customHeight="1" x14ac:dyDescent="0.25">
      <c r="A987" s="23">
        <f t="shared" si="125"/>
        <v>1</v>
      </c>
    </row>
    <row r="988" spans="1:1" ht="20.25" customHeight="1" x14ac:dyDescent="0.25">
      <c r="A988" s="23">
        <f t="shared" si="125"/>
        <v>1</v>
      </c>
    </row>
    <row r="989" spans="1:1" ht="20.25" customHeight="1" x14ac:dyDescent="0.25">
      <c r="A989" s="23">
        <f t="shared" si="125"/>
        <v>1</v>
      </c>
    </row>
    <row r="990" spans="1:1" ht="20.25" customHeight="1" x14ac:dyDescent="0.25">
      <c r="A990" s="23">
        <f t="shared" si="125"/>
        <v>1</v>
      </c>
    </row>
    <row r="991" spans="1:1" ht="20.25" customHeight="1" x14ac:dyDescent="0.25">
      <c r="A991" s="23">
        <f t="shared" si="125"/>
        <v>1</v>
      </c>
    </row>
    <row r="992" spans="1:1" ht="20.25" customHeight="1" x14ac:dyDescent="0.25">
      <c r="A992" s="23">
        <f t="shared" si="125"/>
        <v>1</v>
      </c>
    </row>
    <row r="993" spans="1:1" ht="20.25" customHeight="1" x14ac:dyDescent="0.25">
      <c r="A993" s="23">
        <f t="shared" si="125"/>
        <v>1</v>
      </c>
    </row>
    <row r="994" spans="1:1" ht="20.25" customHeight="1" x14ac:dyDescent="0.25">
      <c r="A994" s="23">
        <f t="shared" si="125"/>
        <v>1</v>
      </c>
    </row>
    <row r="995" spans="1:1" ht="20.25" customHeight="1" x14ac:dyDescent="0.25">
      <c r="A995" s="23">
        <f t="shared" si="125"/>
        <v>1</v>
      </c>
    </row>
    <row r="996" spans="1:1" ht="20.25" customHeight="1" x14ac:dyDescent="0.25">
      <c r="A996" s="23">
        <f t="shared" si="125"/>
        <v>1</v>
      </c>
    </row>
    <row r="997" spans="1:1" ht="20.25" customHeight="1" x14ac:dyDescent="0.25">
      <c r="A997" s="23">
        <f t="shared" si="125"/>
        <v>1</v>
      </c>
    </row>
    <row r="998" spans="1:1" ht="20.25" customHeight="1" x14ac:dyDescent="0.25">
      <c r="A998" s="23">
        <f t="shared" si="125"/>
        <v>1</v>
      </c>
    </row>
    <row r="999" spans="1:1" ht="20.25" customHeight="1" x14ac:dyDescent="0.25">
      <c r="A999" s="23">
        <f t="shared" si="125"/>
        <v>1</v>
      </c>
    </row>
    <row r="1000" spans="1:1" ht="20.25" customHeight="1" x14ac:dyDescent="0.25">
      <c r="A1000" s="23">
        <f t="shared" si="125"/>
        <v>1</v>
      </c>
    </row>
    <row r="1001" spans="1:1" ht="20.25" customHeight="1" x14ac:dyDescent="0.25">
      <c r="A1001" s="23">
        <f t="shared" si="125"/>
        <v>1</v>
      </c>
    </row>
    <row r="1002" spans="1:1" ht="20.25" customHeight="1" x14ac:dyDescent="0.25">
      <c r="A1002" s="23">
        <f t="shared" ref="A1002:A1057" si="126">IF(IFERROR(F1002*1,0)&gt;0,A1001+1,A1001)</f>
        <v>1</v>
      </c>
    </row>
    <row r="1003" spans="1:1" ht="20.25" customHeight="1" x14ac:dyDescent="0.25">
      <c r="A1003" s="23">
        <f t="shared" si="126"/>
        <v>1</v>
      </c>
    </row>
    <row r="1004" spans="1:1" ht="20.25" customHeight="1" x14ac:dyDescent="0.25">
      <c r="A1004" s="23">
        <f t="shared" si="126"/>
        <v>1</v>
      </c>
    </row>
    <row r="1005" spans="1:1" ht="20.25" customHeight="1" x14ac:dyDescent="0.25">
      <c r="A1005" s="23">
        <f t="shared" si="126"/>
        <v>1</v>
      </c>
    </row>
    <row r="1006" spans="1:1" ht="20.25" customHeight="1" x14ac:dyDescent="0.25">
      <c r="A1006" s="23">
        <f t="shared" si="126"/>
        <v>1</v>
      </c>
    </row>
    <row r="1007" spans="1:1" ht="20.25" customHeight="1" x14ac:dyDescent="0.25">
      <c r="A1007" s="23">
        <f t="shared" si="126"/>
        <v>1</v>
      </c>
    </row>
    <row r="1008" spans="1:1" ht="20.25" customHeight="1" x14ac:dyDescent="0.25">
      <c r="A1008" s="23">
        <f t="shared" si="126"/>
        <v>1</v>
      </c>
    </row>
    <row r="1009" spans="1:1" ht="20.25" customHeight="1" x14ac:dyDescent="0.25">
      <c r="A1009" s="23">
        <f t="shared" si="126"/>
        <v>1</v>
      </c>
    </row>
    <row r="1010" spans="1:1" ht="20.25" customHeight="1" x14ac:dyDescent="0.25">
      <c r="A1010" s="23">
        <f t="shared" si="126"/>
        <v>1</v>
      </c>
    </row>
    <row r="1011" spans="1:1" ht="20.25" customHeight="1" x14ac:dyDescent="0.25">
      <c r="A1011" s="23">
        <f t="shared" si="126"/>
        <v>1</v>
      </c>
    </row>
    <row r="1012" spans="1:1" ht="20.25" customHeight="1" x14ac:dyDescent="0.25">
      <c r="A1012" s="23">
        <f t="shared" si="126"/>
        <v>1</v>
      </c>
    </row>
    <row r="1013" spans="1:1" ht="20.25" customHeight="1" x14ac:dyDescent="0.25">
      <c r="A1013" s="23">
        <f t="shared" si="126"/>
        <v>1</v>
      </c>
    </row>
    <row r="1014" spans="1:1" ht="20.25" customHeight="1" x14ac:dyDescent="0.25">
      <c r="A1014" s="23">
        <f t="shared" si="126"/>
        <v>1</v>
      </c>
    </row>
    <row r="1015" spans="1:1" ht="20.25" customHeight="1" x14ac:dyDescent="0.25">
      <c r="A1015" s="23">
        <f t="shared" si="126"/>
        <v>1</v>
      </c>
    </row>
    <row r="1016" spans="1:1" ht="20.25" customHeight="1" x14ac:dyDescent="0.25">
      <c r="A1016" s="23">
        <f t="shared" si="126"/>
        <v>1</v>
      </c>
    </row>
    <row r="1017" spans="1:1" ht="20.25" customHeight="1" x14ac:dyDescent="0.25">
      <c r="A1017" s="23">
        <f t="shared" si="126"/>
        <v>1</v>
      </c>
    </row>
    <row r="1018" spans="1:1" ht="20.25" customHeight="1" x14ac:dyDescent="0.25">
      <c r="A1018" s="23">
        <f t="shared" si="126"/>
        <v>1</v>
      </c>
    </row>
    <row r="1019" spans="1:1" ht="20.25" customHeight="1" x14ac:dyDescent="0.25">
      <c r="A1019" s="23">
        <f t="shared" si="126"/>
        <v>1</v>
      </c>
    </row>
    <row r="1020" spans="1:1" ht="20.25" customHeight="1" x14ac:dyDescent="0.25">
      <c r="A1020" s="23">
        <f t="shared" si="126"/>
        <v>1</v>
      </c>
    </row>
    <row r="1021" spans="1:1" ht="20.25" customHeight="1" x14ac:dyDescent="0.25">
      <c r="A1021" s="23">
        <f t="shared" si="126"/>
        <v>1</v>
      </c>
    </row>
    <row r="1022" spans="1:1" ht="20.25" customHeight="1" x14ac:dyDescent="0.25">
      <c r="A1022" s="23">
        <f t="shared" si="126"/>
        <v>1</v>
      </c>
    </row>
    <row r="1023" spans="1:1" ht="20.25" customHeight="1" x14ac:dyDescent="0.25">
      <c r="A1023" s="23">
        <f t="shared" si="126"/>
        <v>1</v>
      </c>
    </row>
    <row r="1024" spans="1:1" ht="20.25" customHeight="1" x14ac:dyDescent="0.25">
      <c r="A1024" s="23">
        <f t="shared" si="126"/>
        <v>1</v>
      </c>
    </row>
    <row r="1025" spans="1:1" ht="20.25" customHeight="1" x14ac:dyDescent="0.25">
      <c r="A1025" s="23">
        <f t="shared" si="126"/>
        <v>1</v>
      </c>
    </row>
    <row r="1026" spans="1:1" ht="20.25" customHeight="1" x14ac:dyDescent="0.25">
      <c r="A1026" s="23">
        <f t="shared" si="126"/>
        <v>1</v>
      </c>
    </row>
    <row r="1027" spans="1:1" ht="20.25" customHeight="1" x14ac:dyDescent="0.25">
      <c r="A1027" s="23">
        <f t="shared" si="126"/>
        <v>1</v>
      </c>
    </row>
    <row r="1028" spans="1:1" ht="20.25" customHeight="1" x14ac:dyDescent="0.25">
      <c r="A1028" s="23">
        <f t="shared" si="126"/>
        <v>1</v>
      </c>
    </row>
    <row r="1029" spans="1:1" ht="20.25" customHeight="1" x14ac:dyDescent="0.25">
      <c r="A1029" s="23">
        <f t="shared" si="126"/>
        <v>1</v>
      </c>
    </row>
    <row r="1030" spans="1:1" ht="20.25" customHeight="1" x14ac:dyDescent="0.25">
      <c r="A1030" s="23">
        <f t="shared" si="126"/>
        <v>1</v>
      </c>
    </row>
    <row r="1031" spans="1:1" ht="20.25" customHeight="1" x14ac:dyDescent="0.25">
      <c r="A1031" s="23">
        <f t="shared" si="126"/>
        <v>1</v>
      </c>
    </row>
    <row r="1032" spans="1:1" ht="20.25" customHeight="1" x14ac:dyDescent="0.25">
      <c r="A1032" s="23">
        <f t="shared" si="126"/>
        <v>1</v>
      </c>
    </row>
    <row r="1033" spans="1:1" ht="20.25" customHeight="1" x14ac:dyDescent="0.25">
      <c r="A1033" s="23">
        <f t="shared" si="126"/>
        <v>1</v>
      </c>
    </row>
    <row r="1034" spans="1:1" ht="20.25" customHeight="1" x14ac:dyDescent="0.25">
      <c r="A1034" s="23">
        <f t="shared" si="126"/>
        <v>1</v>
      </c>
    </row>
    <row r="1035" spans="1:1" ht="20.25" customHeight="1" x14ac:dyDescent="0.25">
      <c r="A1035" s="23">
        <f t="shared" si="126"/>
        <v>1</v>
      </c>
    </row>
    <row r="1036" spans="1:1" ht="20.25" customHeight="1" x14ac:dyDescent="0.25">
      <c r="A1036" s="23">
        <f t="shared" si="126"/>
        <v>1</v>
      </c>
    </row>
    <row r="1037" spans="1:1" ht="20.25" customHeight="1" x14ac:dyDescent="0.25">
      <c r="A1037" s="23">
        <f t="shared" si="126"/>
        <v>1</v>
      </c>
    </row>
    <row r="1038" spans="1:1" ht="20.25" customHeight="1" x14ac:dyDescent="0.25">
      <c r="A1038" s="23">
        <f t="shared" si="126"/>
        <v>1</v>
      </c>
    </row>
    <row r="1039" spans="1:1" ht="20.25" customHeight="1" x14ac:dyDescent="0.25">
      <c r="A1039" s="23">
        <f t="shared" si="126"/>
        <v>1</v>
      </c>
    </row>
    <row r="1040" spans="1:1" ht="20.25" customHeight="1" x14ac:dyDescent="0.25">
      <c r="A1040" s="23">
        <f t="shared" si="126"/>
        <v>1</v>
      </c>
    </row>
    <row r="1041" spans="1:1" ht="20.25" customHeight="1" x14ac:dyDescent="0.25">
      <c r="A1041" s="23">
        <f t="shared" si="126"/>
        <v>1</v>
      </c>
    </row>
    <row r="1042" spans="1:1" ht="20.25" customHeight="1" x14ac:dyDescent="0.25">
      <c r="A1042" s="23">
        <f t="shared" si="126"/>
        <v>1</v>
      </c>
    </row>
    <row r="1043" spans="1:1" ht="20.25" customHeight="1" x14ac:dyDescent="0.25">
      <c r="A1043" s="23">
        <f t="shared" si="126"/>
        <v>1</v>
      </c>
    </row>
    <row r="1044" spans="1:1" ht="20.25" customHeight="1" x14ac:dyDescent="0.25">
      <c r="A1044" s="23">
        <f t="shared" si="126"/>
        <v>1</v>
      </c>
    </row>
    <row r="1045" spans="1:1" ht="20.25" customHeight="1" x14ac:dyDescent="0.25">
      <c r="A1045" s="23">
        <f t="shared" si="126"/>
        <v>1</v>
      </c>
    </row>
    <row r="1046" spans="1:1" ht="20.25" customHeight="1" x14ac:dyDescent="0.25">
      <c r="A1046" s="23">
        <f t="shared" si="126"/>
        <v>1</v>
      </c>
    </row>
    <row r="1047" spans="1:1" ht="20.25" customHeight="1" x14ac:dyDescent="0.25">
      <c r="A1047" s="23">
        <f t="shared" si="126"/>
        <v>1</v>
      </c>
    </row>
    <row r="1048" spans="1:1" ht="20.25" customHeight="1" x14ac:dyDescent="0.25">
      <c r="A1048" s="23">
        <f t="shared" si="126"/>
        <v>1</v>
      </c>
    </row>
    <row r="1049" spans="1:1" ht="20.25" customHeight="1" x14ac:dyDescent="0.25">
      <c r="A1049" s="23">
        <f t="shared" si="126"/>
        <v>1</v>
      </c>
    </row>
    <row r="1050" spans="1:1" ht="20.25" customHeight="1" x14ac:dyDescent="0.25">
      <c r="A1050" s="23">
        <f t="shared" si="126"/>
        <v>1</v>
      </c>
    </row>
    <row r="1051" spans="1:1" ht="20.25" customHeight="1" x14ac:dyDescent="0.25">
      <c r="A1051" s="23">
        <f t="shared" si="126"/>
        <v>1</v>
      </c>
    </row>
    <row r="1052" spans="1:1" ht="20.25" customHeight="1" x14ac:dyDescent="0.25">
      <c r="A1052" s="23">
        <f t="shared" si="126"/>
        <v>1</v>
      </c>
    </row>
    <row r="1053" spans="1:1" ht="20.25" customHeight="1" x14ac:dyDescent="0.25">
      <c r="A1053" s="23">
        <f t="shared" si="126"/>
        <v>1</v>
      </c>
    </row>
    <row r="1054" spans="1:1" ht="20.25" customHeight="1" x14ac:dyDescent="0.25">
      <c r="A1054" s="23">
        <f t="shared" si="126"/>
        <v>1</v>
      </c>
    </row>
    <row r="1055" spans="1:1" ht="20.25" customHeight="1" x14ac:dyDescent="0.25">
      <c r="A1055" s="23">
        <f t="shared" si="126"/>
        <v>1</v>
      </c>
    </row>
    <row r="1056" spans="1:1" ht="20.25" customHeight="1" x14ac:dyDescent="0.25">
      <c r="A1056" s="23">
        <f t="shared" si="126"/>
        <v>1</v>
      </c>
    </row>
    <row r="1057" spans="1:1" ht="20.25" customHeight="1" x14ac:dyDescent="0.25">
      <c r="A1057" s="23">
        <f t="shared" si="126"/>
        <v>1</v>
      </c>
    </row>
    <row r="1058" spans="1:1" x14ac:dyDescent="0.25">
      <c r="A1058" s="23"/>
    </row>
    <row r="1059" spans="1:1" x14ac:dyDescent="0.25">
      <c r="A1059" s="23"/>
    </row>
    <row r="1060" spans="1:1" x14ac:dyDescent="0.25">
      <c r="A1060" s="23"/>
    </row>
  </sheetData>
  <sheetProtection insertColumns="0" insertRows="0" deleteColumns="0" deleteRows="0"/>
  <dataConsolidate/>
  <mergeCells count="107">
    <mergeCell ref="B279:B282"/>
    <mergeCell ref="B275:B278"/>
    <mergeCell ref="B408:B412"/>
    <mergeCell ref="B132:B136"/>
    <mergeCell ref="B157:B161"/>
    <mergeCell ref="B169:B176"/>
    <mergeCell ref="B188:B193"/>
    <mergeCell ref="B195:B200"/>
    <mergeCell ref="B202:B207"/>
    <mergeCell ref="B211:B216"/>
    <mergeCell ref="B229:B234"/>
    <mergeCell ref="B238:B242"/>
    <mergeCell ref="B272:B273"/>
    <mergeCell ref="B291:B296"/>
    <mergeCell ref="B284:B289"/>
    <mergeCell ref="B303:B308"/>
    <mergeCell ref="B394:B398"/>
    <mergeCell ref="B344:B346"/>
    <mergeCell ref="B368:B372"/>
    <mergeCell ref="B376:B380"/>
    <mergeCell ref="B362:B364"/>
    <mergeCell ref="B385:B389"/>
    <mergeCell ref="B181:B186"/>
    <mergeCell ref="B226:B227"/>
    <mergeCell ref="B222:B224"/>
    <mergeCell ref="B218:B220"/>
    <mergeCell ref="B256:B257"/>
    <mergeCell ref="B254:B255"/>
    <mergeCell ref="B244:B245"/>
    <mergeCell ref="B108:B113"/>
    <mergeCell ref="B269:B270"/>
    <mergeCell ref="B263:B265"/>
    <mergeCell ref="B260:B261"/>
    <mergeCell ref="B258:B259"/>
    <mergeCell ref="B247:B252"/>
    <mergeCell ref="B486:B490"/>
    <mergeCell ref="B356:B358"/>
    <mergeCell ref="B350:B352"/>
    <mergeCell ref="B401:B405"/>
    <mergeCell ref="B713:B716"/>
    <mergeCell ref="B414:B418"/>
    <mergeCell ref="B24:B26"/>
    <mergeCell ref="B17:B19"/>
    <mergeCell ref="B76:B81"/>
    <mergeCell ref="B69:B74"/>
    <mergeCell ref="B63:B67"/>
    <mergeCell ref="B53:B58"/>
    <mergeCell ref="B45:B47"/>
    <mergeCell ref="B83:B88"/>
    <mergeCell ref="B101:B106"/>
    <mergeCell ref="B92:B97"/>
    <mergeCell ref="B115:B120"/>
    <mergeCell ref="B122:B126"/>
    <mergeCell ref="B434:B438"/>
    <mergeCell ref="B428:B432"/>
    <mergeCell ref="B38:B40"/>
    <mergeCell ref="B31:B33"/>
    <mergeCell ref="B148:B151"/>
    <mergeCell ref="B142:B143"/>
    <mergeCell ref="B535:B542"/>
    <mergeCell ref="B545:B549"/>
    <mergeCell ref="B554:B558"/>
    <mergeCell ref="B622:B625"/>
    <mergeCell ref="B615:B618"/>
    <mergeCell ref="B608:B611"/>
    <mergeCell ref="B719:B720"/>
    <mergeCell ref="B324:B327"/>
    <mergeCell ref="B319:B321"/>
    <mergeCell ref="B694:B695"/>
    <mergeCell ref="B697:B699"/>
    <mergeCell ref="B708:B709"/>
    <mergeCell ref="B664:B667"/>
    <mergeCell ref="B690:B691"/>
    <mergeCell ref="B633:B638"/>
    <mergeCell ref="B573:B576"/>
    <mergeCell ref="B592:B593"/>
    <mergeCell ref="B588:B589"/>
    <mergeCell ref="B585:B586"/>
    <mergeCell ref="B582:B583"/>
    <mergeCell ref="B501:B505"/>
    <mergeCell ref="B338:B340"/>
    <mergeCell ref="B475:B479"/>
    <mergeCell ref="B492:B494"/>
    <mergeCell ref="C2:H9"/>
    <mergeCell ref="B705:B706"/>
    <mergeCell ref="B711:B712"/>
    <mergeCell ref="C668:I668"/>
    <mergeCell ref="C628:I628"/>
    <mergeCell ref="C332:I332"/>
    <mergeCell ref="C603:I603"/>
    <mergeCell ref="C11:I11"/>
    <mergeCell ref="C660:I660"/>
    <mergeCell ref="C10:I10"/>
    <mergeCell ref="C568:I568"/>
    <mergeCell ref="B673:B675"/>
    <mergeCell ref="B507:B511"/>
    <mergeCell ref="B513:B516"/>
    <mergeCell ref="B524:B530"/>
    <mergeCell ref="B425:B426"/>
    <mergeCell ref="B578:B579"/>
    <mergeCell ref="B679:B681"/>
    <mergeCell ref="B685:B687"/>
    <mergeCell ref="B701:B703"/>
    <mergeCell ref="B420:B424"/>
    <mergeCell ref="B447:B453"/>
    <mergeCell ref="B462:B467"/>
    <mergeCell ref="B497:B499"/>
  </mergeCells>
  <phoneticPr fontId="12" type="noConversion"/>
  <pageMargins left="0.7" right="0.7" top="0.75" bottom="0.75" header="0.3" footer="0.3"/>
  <pageSetup orientation="portrait" r:id="rId1"/>
  <drawing r:id="rId2"/>
  <tableParts count="7">
    <tablePart r:id="rId3"/>
    <tablePart r:id="rId4"/>
    <tablePart r:id="rId5"/>
    <tablePart r:id="rId6"/>
    <tablePart r:id="rId7"/>
    <tablePart r:id="rId8"/>
    <tablePart r:id="rId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2EACA-8D13-4236-ACFB-E26EEC9D7BD4}">
  <sheetPr codeName="Sheet2"/>
  <dimension ref="A1:W805"/>
  <sheetViews>
    <sheetView showGridLines="0" topLeftCell="B1" zoomScale="90" zoomScaleNormal="90" workbookViewId="0">
      <pane ySplit="4" topLeftCell="A5" activePane="bottomLeft" state="frozen"/>
      <selection pane="bottomLeft" activeCell="B11" sqref="B10:B11"/>
    </sheetView>
  </sheetViews>
  <sheetFormatPr defaultColWidth="8.88671875" defaultRowHeight="14.4" zeroHeight="1" x14ac:dyDescent="0.3"/>
  <cols>
    <col min="1" max="1" width="4.88671875" hidden="1" customWidth="1"/>
    <col min="2" max="2" width="60.5546875" customWidth="1"/>
    <col min="3" max="7" width="20.88671875" customWidth="1"/>
    <col min="8" max="8" width="19.5546875" customWidth="1"/>
    <col min="9" max="9" width="17.109375" customWidth="1"/>
    <col min="10" max="22" width="8.88671875" customWidth="1"/>
    <col min="23" max="23" width="34.109375" customWidth="1"/>
  </cols>
  <sheetData>
    <row r="1" spans="1:23" ht="30" customHeight="1" x14ac:dyDescent="0.3">
      <c r="B1" s="188" t="s">
        <v>988</v>
      </c>
      <c r="C1" s="189"/>
      <c r="D1" s="2" t="s">
        <v>989</v>
      </c>
      <c r="E1" s="19"/>
      <c r="F1" s="2" t="s">
        <v>990</v>
      </c>
      <c r="G1" s="7">
        <f>SUM(F5:F397)</f>
        <v>0</v>
      </c>
      <c r="H1" s="198" t="str">
        <f>IF(G2&lt;150,"Below Minimum","Above Minimum")</f>
        <v>Below Minimum</v>
      </c>
      <c r="I1" s="198"/>
      <c r="J1" s="195" t="s">
        <v>1255</v>
      </c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7"/>
    </row>
    <row r="2" spans="1:23" ht="41.25" customHeight="1" x14ac:dyDescent="0.3">
      <c r="A2" s="1"/>
      <c r="B2" s="189"/>
      <c r="C2" s="189"/>
      <c r="D2" s="2" t="s">
        <v>991</v>
      </c>
      <c r="E2" s="17">
        <f>G1-G2</f>
        <v>0</v>
      </c>
      <c r="F2" s="2" t="s">
        <v>992</v>
      </c>
      <c r="G2" s="7">
        <f>SUM(G5:G397)</f>
        <v>0</v>
      </c>
      <c r="H2" s="56" t="s">
        <v>1170</v>
      </c>
      <c r="I2" s="57">
        <f>SUM(I5:I350)</f>
        <v>0</v>
      </c>
      <c r="J2" s="190" t="s">
        <v>1171</v>
      </c>
      <c r="K2" s="190"/>
      <c r="L2" s="190"/>
      <c r="M2" s="191"/>
      <c r="N2" s="199" t="s">
        <v>1249</v>
      </c>
      <c r="O2" s="200"/>
      <c r="P2" s="200"/>
      <c r="Q2" s="200"/>
      <c r="R2" s="200"/>
      <c r="S2" s="200"/>
      <c r="T2" s="200"/>
      <c r="U2" s="200"/>
      <c r="V2" s="200"/>
      <c r="W2" s="201"/>
    </row>
    <row r="3" spans="1:23" ht="15" customHeight="1" x14ac:dyDescent="0.3">
      <c r="B3" s="4"/>
      <c r="C3" s="4"/>
      <c r="D3" s="5"/>
      <c r="E3" s="6"/>
      <c r="F3" s="5"/>
      <c r="G3" s="5"/>
      <c r="J3" s="192"/>
      <c r="K3" s="193"/>
      <c r="L3" s="193"/>
      <c r="M3" s="194"/>
      <c r="N3" s="202"/>
      <c r="O3" s="203"/>
      <c r="P3" s="203"/>
      <c r="Q3" s="203"/>
      <c r="R3" s="203"/>
      <c r="S3" s="203"/>
      <c r="T3" s="203"/>
      <c r="U3" s="203"/>
      <c r="V3" s="203"/>
      <c r="W3" s="204"/>
    </row>
    <row r="4" spans="1:23" ht="30" customHeight="1" x14ac:dyDescent="0.3">
      <c r="A4" s="18" t="s">
        <v>993</v>
      </c>
      <c r="B4" s="18" t="s">
        <v>994</v>
      </c>
      <c r="C4" s="18" t="s">
        <v>995</v>
      </c>
      <c r="D4" s="3" t="s">
        <v>996</v>
      </c>
      <c r="E4" s="18" t="s">
        <v>997</v>
      </c>
      <c r="F4" s="3" t="s">
        <v>998</v>
      </c>
      <c r="G4" s="3" t="s">
        <v>999</v>
      </c>
      <c r="H4" s="3" t="s">
        <v>1169</v>
      </c>
      <c r="I4" s="3" t="s">
        <v>8</v>
      </c>
      <c r="J4" s="187" t="s">
        <v>1214</v>
      </c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</row>
    <row r="5" spans="1:23" ht="15" customHeight="1" x14ac:dyDescent="0.3">
      <c r="A5">
        <v>2</v>
      </c>
      <c r="B5" s="157" t="str">
        <f>IFERROR(VLOOKUP($A5,'MASTER PRICE LIST'!$A$15:$G$1053,3,0),"")</f>
        <v/>
      </c>
      <c r="C5" s="158" t="str">
        <f>IFERROR(VLOOKUP($A5,'MASTER PRICE LIST'!$A$15:$G$1053,4,0),"")</f>
        <v/>
      </c>
      <c r="D5" s="159" t="str">
        <f>IFERROR(VLOOKUP($A5,'MASTER PRICE LIST'!$A$15:$G$1053,5,0),"")</f>
        <v/>
      </c>
      <c r="E5" s="160" t="str">
        <f>IFERROR(VLOOKUP($A5,'MASTER PRICE LIST'!$A$15:$G$1053,6,0),"")</f>
        <v/>
      </c>
      <c r="F5" s="159" t="str">
        <f>IFERROR(VLOOKUP($A5,'MASTER PRICE LIST'!$A$15:$G$1053,7,0),"")</f>
        <v/>
      </c>
      <c r="G5" s="161" t="str">
        <f>IFERROR(F5-(F5*$E$1%),"")</f>
        <v/>
      </c>
      <c r="H5" s="162" t="str">
        <f>IFERROR(VLOOKUP($A5,'MASTER PRICE LIST'!$A$15:$I$1053,8,0),"")</f>
        <v/>
      </c>
      <c r="I5" s="163" t="str">
        <f>IFERROR(VLOOKUP($A5,'MASTER PRICE LIST'!$A$15:$I$1053,9,0),"")</f>
        <v/>
      </c>
      <c r="J5" s="184"/>
      <c r="K5" s="185"/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86"/>
    </row>
    <row r="6" spans="1:23" ht="15" customHeight="1" x14ac:dyDescent="0.3">
      <c r="A6">
        <v>3</v>
      </c>
      <c r="B6" s="164" t="str">
        <f>IFERROR(VLOOKUP($A6,'MASTER PRICE LIST'!$A$15:$G$1053,3,0),"")</f>
        <v/>
      </c>
      <c r="C6" s="165" t="str">
        <f>IFERROR(VLOOKUP($A6,'MASTER PRICE LIST'!$A$15:$G$1053,4,0),"")</f>
        <v/>
      </c>
      <c r="D6" s="166" t="str">
        <f>IFERROR(VLOOKUP($A6,'MASTER PRICE LIST'!$A$15:$G$1053,5,0),"")</f>
        <v/>
      </c>
      <c r="E6" s="167" t="str">
        <f>IFERROR(VLOOKUP($A6,'MASTER PRICE LIST'!$A$15:$G$1053,6,0),"")</f>
        <v/>
      </c>
      <c r="F6" s="166" t="str">
        <f>IFERROR(VLOOKUP($A6,'MASTER PRICE LIST'!$A$15:$G$1053,7,0),"")</f>
        <v/>
      </c>
      <c r="G6" s="168" t="str">
        <f t="shared" ref="G6:G69" si="0">IFERROR(F6-(F6*$E$1%),"")</f>
        <v/>
      </c>
      <c r="H6" s="162" t="str">
        <f>IFERROR(VLOOKUP($A6,'MASTER PRICE LIST'!$A$15:$I$1053,8,0),"")</f>
        <v/>
      </c>
      <c r="I6" s="163" t="str">
        <f>IFERROR(VLOOKUP($A6,'MASTER PRICE LIST'!$A$15:$I$1053,9,0),"")</f>
        <v/>
      </c>
      <c r="J6" s="184"/>
      <c r="K6" s="185"/>
      <c r="L6" s="185"/>
      <c r="M6" s="185"/>
      <c r="N6" s="185"/>
      <c r="O6" s="185"/>
      <c r="P6" s="185"/>
      <c r="Q6" s="185"/>
      <c r="R6" s="185"/>
      <c r="S6" s="185"/>
      <c r="T6" s="185"/>
      <c r="U6" s="185"/>
      <c r="V6" s="185"/>
      <c r="W6" s="186"/>
    </row>
    <row r="7" spans="1:23" ht="15" customHeight="1" x14ac:dyDescent="0.3">
      <c r="A7">
        <v>4</v>
      </c>
      <c r="B7" s="164" t="str">
        <f>IFERROR(VLOOKUP($A7,'MASTER PRICE LIST'!$A$15:$G$1053,3,0),"")</f>
        <v/>
      </c>
      <c r="C7" s="165" t="str">
        <f>IFERROR(VLOOKUP($A7,'MASTER PRICE LIST'!$A$15:$G$1053,4,0),"")</f>
        <v/>
      </c>
      <c r="D7" s="166" t="str">
        <f>IFERROR(VLOOKUP($A7,'MASTER PRICE LIST'!$A$15:$G$1053,5,0),"")</f>
        <v/>
      </c>
      <c r="E7" s="167" t="str">
        <f>IFERROR(VLOOKUP($A7,'MASTER PRICE LIST'!$A$15:$G$1053,6,0),"")</f>
        <v/>
      </c>
      <c r="F7" s="166" t="str">
        <f>IFERROR(VLOOKUP($A7,'MASTER PRICE LIST'!$A$15:$G$1053,7,0),"")</f>
        <v/>
      </c>
      <c r="G7" s="168" t="str">
        <f t="shared" si="0"/>
        <v/>
      </c>
      <c r="H7" s="162" t="str">
        <f>IFERROR(VLOOKUP($A7,'MASTER PRICE LIST'!$A$15:$I$1053,8,0),"")</f>
        <v/>
      </c>
      <c r="I7" s="163" t="str">
        <f>IFERROR(VLOOKUP($A7,'MASTER PRICE LIST'!$A$15:$I$1053,9,0),"")</f>
        <v/>
      </c>
      <c r="J7" s="184"/>
      <c r="K7" s="185"/>
      <c r="L7" s="185"/>
      <c r="M7" s="185"/>
      <c r="N7" s="185"/>
      <c r="O7" s="185"/>
      <c r="P7" s="185"/>
      <c r="Q7" s="185"/>
      <c r="R7" s="185"/>
      <c r="S7" s="185"/>
      <c r="T7" s="185"/>
      <c r="U7" s="185"/>
      <c r="V7" s="185"/>
      <c r="W7" s="186"/>
    </row>
    <row r="8" spans="1:23" ht="15" customHeight="1" x14ac:dyDescent="0.3">
      <c r="A8">
        <v>5</v>
      </c>
      <c r="B8" s="164" t="str">
        <f>IFERROR(VLOOKUP($A8,'MASTER PRICE LIST'!$A$15:$G$1053,3,0),"")</f>
        <v/>
      </c>
      <c r="C8" s="165" t="str">
        <f>IFERROR(VLOOKUP($A8,'MASTER PRICE LIST'!$A$15:$G$1053,4,0),"")</f>
        <v/>
      </c>
      <c r="D8" s="166" t="str">
        <f>IFERROR(VLOOKUP($A8,'MASTER PRICE LIST'!$A$15:$G$1053,5,0),"")</f>
        <v/>
      </c>
      <c r="E8" s="167" t="str">
        <f>IFERROR(VLOOKUP($A8,'MASTER PRICE LIST'!$A$15:$G$1053,6,0),"")</f>
        <v/>
      </c>
      <c r="F8" s="166" t="str">
        <f>IFERROR(VLOOKUP($A8,'MASTER PRICE LIST'!$A$15:$G$1053,7,0),"")</f>
        <v/>
      </c>
      <c r="G8" s="168" t="str">
        <f t="shared" si="0"/>
        <v/>
      </c>
      <c r="H8" s="162" t="str">
        <f>IFERROR(VLOOKUP($A8,'MASTER PRICE LIST'!$A$15:$I$1053,8,0),"")</f>
        <v/>
      </c>
      <c r="I8" s="163" t="str">
        <f>IFERROR(VLOOKUP($A8,'MASTER PRICE LIST'!$A$15:$I$1053,9,0),"")</f>
        <v/>
      </c>
      <c r="J8" s="184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  <c r="V8" s="185"/>
      <c r="W8" s="186"/>
    </row>
    <row r="9" spans="1:23" ht="15" customHeight="1" x14ac:dyDescent="0.3">
      <c r="A9">
        <v>6</v>
      </c>
      <c r="B9" s="164" t="str">
        <f>IFERROR(VLOOKUP($A9,'MASTER PRICE LIST'!$A$15:$G$1053,3,0),"")</f>
        <v/>
      </c>
      <c r="C9" s="165" t="str">
        <f>IFERROR(VLOOKUP($A9,'MASTER PRICE LIST'!$A$15:$G$1053,4,0),"")</f>
        <v/>
      </c>
      <c r="D9" s="166" t="str">
        <f>IFERROR(VLOOKUP($A9,'MASTER PRICE LIST'!$A$15:$G$1053,5,0),"")</f>
        <v/>
      </c>
      <c r="E9" s="167" t="str">
        <f>IFERROR(VLOOKUP($A9,'MASTER PRICE LIST'!$A$15:$G$1053,6,0),"")</f>
        <v/>
      </c>
      <c r="F9" s="166" t="str">
        <f>IFERROR(VLOOKUP($A9,'MASTER PRICE LIST'!$A$15:$G$1053,7,0),"")</f>
        <v/>
      </c>
      <c r="G9" s="168" t="str">
        <f t="shared" si="0"/>
        <v/>
      </c>
      <c r="H9" s="162" t="str">
        <f>IFERROR(VLOOKUP($A9,'MASTER PRICE LIST'!$A$15:$I$1053,8,0),"")</f>
        <v/>
      </c>
      <c r="I9" s="163" t="str">
        <f>IFERROR(VLOOKUP($A9,'MASTER PRICE LIST'!$A$15:$I$1053,9,0),"")</f>
        <v/>
      </c>
      <c r="J9" s="184"/>
      <c r="K9" s="185"/>
      <c r="L9" s="185"/>
      <c r="M9" s="185"/>
      <c r="N9" s="185"/>
      <c r="O9" s="185"/>
      <c r="P9" s="185"/>
      <c r="Q9" s="185"/>
      <c r="R9" s="185"/>
      <c r="S9" s="185"/>
      <c r="T9" s="185"/>
      <c r="U9" s="185"/>
      <c r="V9" s="185"/>
      <c r="W9" s="186"/>
    </row>
    <row r="10" spans="1:23" ht="15" customHeight="1" x14ac:dyDescent="0.3">
      <c r="A10">
        <v>7</v>
      </c>
      <c r="B10" s="164" t="str">
        <f>IFERROR(VLOOKUP($A10,'MASTER PRICE LIST'!$A$15:$G$1053,3,0),"")</f>
        <v/>
      </c>
      <c r="C10" s="165" t="str">
        <f>IFERROR(VLOOKUP($A10,'MASTER PRICE LIST'!$A$15:$G$1053,4,0),"")</f>
        <v/>
      </c>
      <c r="D10" s="166" t="str">
        <f>IFERROR(VLOOKUP($A10,'MASTER PRICE LIST'!$A$15:$G$1053,5,0),"")</f>
        <v/>
      </c>
      <c r="E10" s="167" t="str">
        <f>IFERROR(VLOOKUP($A10,'MASTER PRICE LIST'!$A$15:$G$1053,6,0),"")</f>
        <v/>
      </c>
      <c r="F10" s="166" t="str">
        <f>IFERROR(VLOOKUP($A10,'MASTER PRICE LIST'!$A$15:$G$1053,7,0),"")</f>
        <v/>
      </c>
      <c r="G10" s="168" t="str">
        <f t="shared" si="0"/>
        <v/>
      </c>
      <c r="H10" s="162" t="str">
        <f>IFERROR(VLOOKUP($A10,'MASTER PRICE LIST'!$A$15:$I$1053,8,0),"")</f>
        <v/>
      </c>
      <c r="I10" s="163" t="str">
        <f>IFERROR(VLOOKUP($A10,'MASTER PRICE LIST'!$A$15:$I$1053,9,0),"")</f>
        <v/>
      </c>
      <c r="J10" s="184"/>
      <c r="K10" s="185"/>
      <c r="L10" s="185"/>
      <c r="M10" s="185"/>
      <c r="N10" s="185"/>
      <c r="O10" s="185"/>
      <c r="P10" s="185"/>
      <c r="Q10" s="185"/>
      <c r="R10" s="185"/>
      <c r="S10" s="185"/>
      <c r="T10" s="185"/>
      <c r="U10" s="185"/>
      <c r="V10" s="185"/>
      <c r="W10" s="186"/>
    </row>
    <row r="11" spans="1:23" ht="15" customHeight="1" x14ac:dyDescent="0.3">
      <c r="A11">
        <v>8</v>
      </c>
      <c r="B11" s="164" t="str">
        <f>IFERROR(VLOOKUP($A11,'MASTER PRICE LIST'!$A$15:$G$1053,3,0),"")</f>
        <v/>
      </c>
      <c r="C11" s="165" t="str">
        <f>IFERROR(VLOOKUP($A11,'MASTER PRICE LIST'!$A$15:$G$1053,4,0),"")</f>
        <v/>
      </c>
      <c r="D11" s="166" t="str">
        <f>IFERROR(VLOOKUP($A11,'MASTER PRICE LIST'!$A$15:$G$1053,5,0),"")</f>
        <v/>
      </c>
      <c r="E11" s="167" t="str">
        <f>IFERROR(VLOOKUP($A11,'MASTER PRICE LIST'!$A$15:$G$1053,6,0),"")</f>
        <v/>
      </c>
      <c r="F11" s="166" t="str">
        <f>IFERROR(VLOOKUP($A11,'MASTER PRICE LIST'!$A$15:$G$1053,7,0),"")</f>
        <v/>
      </c>
      <c r="G11" s="168" t="str">
        <f t="shared" si="0"/>
        <v/>
      </c>
      <c r="H11" s="162" t="str">
        <f>IFERROR(VLOOKUP($A11,'MASTER PRICE LIST'!$A$15:$I$1053,8,0),"")</f>
        <v/>
      </c>
      <c r="I11" s="163" t="str">
        <f>IFERROR(VLOOKUP($A11,'MASTER PRICE LIST'!$A$15:$I$1053,9,0),"")</f>
        <v/>
      </c>
      <c r="J11" s="184"/>
      <c r="K11" s="185"/>
      <c r="L11" s="185"/>
      <c r="M11" s="185"/>
      <c r="N11" s="185"/>
      <c r="O11" s="185"/>
      <c r="P11" s="185"/>
      <c r="Q11" s="185"/>
      <c r="R11" s="185"/>
      <c r="S11" s="185"/>
      <c r="T11" s="185"/>
      <c r="U11" s="185"/>
      <c r="V11" s="185"/>
      <c r="W11" s="186"/>
    </row>
    <row r="12" spans="1:23" ht="15" customHeight="1" x14ac:dyDescent="0.3">
      <c r="A12">
        <v>9</v>
      </c>
      <c r="B12" s="164" t="str">
        <f>IFERROR(VLOOKUP($A12,'MASTER PRICE LIST'!$A$15:$G$1053,3,0),"")</f>
        <v/>
      </c>
      <c r="C12" s="165" t="str">
        <f>IFERROR(VLOOKUP($A12,'MASTER PRICE LIST'!$A$15:$G$1053,4,0),"")</f>
        <v/>
      </c>
      <c r="D12" s="166" t="str">
        <f>IFERROR(VLOOKUP($A12,'MASTER PRICE LIST'!$A$15:$G$1053,5,0),"")</f>
        <v/>
      </c>
      <c r="E12" s="167" t="str">
        <f>IFERROR(VLOOKUP($A12,'MASTER PRICE LIST'!$A$15:$G$1053,6,0),"")</f>
        <v/>
      </c>
      <c r="F12" s="166" t="str">
        <f>IFERROR(VLOOKUP($A12,'MASTER PRICE LIST'!$A$15:$G$1053,7,0),"")</f>
        <v/>
      </c>
      <c r="G12" s="168" t="str">
        <f t="shared" si="0"/>
        <v/>
      </c>
      <c r="H12" s="162" t="str">
        <f>IFERROR(VLOOKUP($A12,'MASTER PRICE LIST'!$A$15:$I$1053,8,0),"")</f>
        <v/>
      </c>
      <c r="I12" s="163" t="str">
        <f>IFERROR(VLOOKUP($A12,'MASTER PRICE LIST'!$A$15:$I$1053,9,0),"")</f>
        <v/>
      </c>
      <c r="J12" s="184"/>
      <c r="K12" s="185"/>
      <c r="L12" s="185"/>
      <c r="M12" s="185"/>
      <c r="N12" s="185"/>
      <c r="O12" s="185"/>
      <c r="P12" s="185"/>
      <c r="Q12" s="185"/>
      <c r="R12" s="185"/>
      <c r="S12" s="185"/>
      <c r="T12" s="185"/>
      <c r="U12" s="185"/>
      <c r="V12" s="185"/>
      <c r="W12" s="186"/>
    </row>
    <row r="13" spans="1:23" ht="15" customHeight="1" x14ac:dyDescent="0.3">
      <c r="A13">
        <v>10</v>
      </c>
      <c r="B13" s="164" t="str">
        <f>IFERROR(VLOOKUP($A13,'MASTER PRICE LIST'!$A$15:$G$1053,3,0),"")</f>
        <v/>
      </c>
      <c r="C13" s="165" t="str">
        <f>IFERROR(VLOOKUP($A13,'MASTER PRICE LIST'!$A$15:$G$1053,4,0),"")</f>
        <v/>
      </c>
      <c r="D13" s="166" t="str">
        <f>IFERROR(VLOOKUP($A13,'MASTER PRICE LIST'!$A$15:$G$1053,5,0),"")</f>
        <v/>
      </c>
      <c r="E13" s="167" t="str">
        <f>IFERROR(VLOOKUP($A13,'MASTER PRICE LIST'!$A$15:$G$1053,6,0),"")</f>
        <v/>
      </c>
      <c r="F13" s="166" t="str">
        <f>IFERROR(VLOOKUP($A13,'MASTER PRICE LIST'!$A$15:$G$1053,7,0),"")</f>
        <v/>
      </c>
      <c r="G13" s="168" t="str">
        <f t="shared" si="0"/>
        <v/>
      </c>
      <c r="H13" s="162" t="str">
        <f>IFERROR(VLOOKUP($A13,'MASTER PRICE LIST'!$A$15:$I$1053,8,0),"")</f>
        <v/>
      </c>
      <c r="I13" s="163" t="str">
        <f>IFERROR(VLOOKUP($A13,'MASTER PRICE LIST'!$A$15:$I$1053,9,0),"")</f>
        <v/>
      </c>
      <c r="J13" s="184"/>
      <c r="K13" s="185"/>
      <c r="L13" s="185"/>
      <c r="M13" s="185"/>
      <c r="N13" s="185"/>
      <c r="O13" s="185"/>
      <c r="P13" s="185"/>
      <c r="Q13" s="185"/>
      <c r="R13" s="185"/>
      <c r="S13" s="185"/>
      <c r="T13" s="185"/>
      <c r="U13" s="185"/>
      <c r="V13" s="185"/>
      <c r="W13" s="186"/>
    </row>
    <row r="14" spans="1:23" ht="15" customHeight="1" x14ac:dyDescent="0.3">
      <c r="A14">
        <v>11</v>
      </c>
      <c r="B14" s="164" t="str">
        <f>IFERROR(VLOOKUP($A14,'MASTER PRICE LIST'!$A$15:$G$1053,3,0),"")</f>
        <v/>
      </c>
      <c r="C14" s="165" t="str">
        <f>IFERROR(VLOOKUP($A14,'MASTER PRICE LIST'!$A$15:$G$1053,4,0),"")</f>
        <v/>
      </c>
      <c r="D14" s="166" t="str">
        <f>IFERROR(VLOOKUP($A14,'MASTER PRICE LIST'!$A$15:$G$1053,5,0),"")</f>
        <v/>
      </c>
      <c r="E14" s="167" t="str">
        <f>IFERROR(VLOOKUP($A14,'MASTER PRICE LIST'!$A$15:$G$1053,6,0),"")</f>
        <v/>
      </c>
      <c r="F14" s="166" t="str">
        <f>IFERROR(VLOOKUP($A14,'MASTER PRICE LIST'!$A$15:$G$1053,7,0),"")</f>
        <v/>
      </c>
      <c r="G14" s="168" t="str">
        <f t="shared" si="0"/>
        <v/>
      </c>
      <c r="H14" s="162" t="str">
        <f>IFERROR(VLOOKUP($A14,'MASTER PRICE LIST'!$A$15:$I$1053,8,0),"")</f>
        <v/>
      </c>
      <c r="I14" s="163" t="str">
        <f>IFERROR(VLOOKUP($A14,'MASTER PRICE LIST'!$A$15:$I$1053,9,0),"")</f>
        <v/>
      </c>
      <c r="J14" s="184"/>
      <c r="K14" s="185"/>
      <c r="L14" s="185"/>
      <c r="M14" s="185"/>
      <c r="N14" s="185"/>
      <c r="O14" s="185"/>
      <c r="P14" s="185"/>
      <c r="Q14" s="185"/>
      <c r="R14" s="185"/>
      <c r="S14" s="185"/>
      <c r="T14" s="185"/>
      <c r="U14" s="185"/>
      <c r="V14" s="185"/>
      <c r="W14" s="186"/>
    </row>
    <row r="15" spans="1:23" ht="15" customHeight="1" x14ac:dyDescent="0.3">
      <c r="A15">
        <v>12</v>
      </c>
      <c r="B15" s="164" t="str">
        <f>IFERROR(VLOOKUP($A15,'MASTER PRICE LIST'!$A$15:$G$1053,3,0),"")</f>
        <v/>
      </c>
      <c r="C15" s="165" t="str">
        <f>IFERROR(VLOOKUP($A15,'MASTER PRICE LIST'!$A$15:$G$1053,4,0),"")</f>
        <v/>
      </c>
      <c r="D15" s="166" t="str">
        <f>IFERROR(VLOOKUP($A15,'MASTER PRICE LIST'!$A$15:$G$1053,5,0),"")</f>
        <v/>
      </c>
      <c r="E15" s="167" t="str">
        <f>IFERROR(VLOOKUP($A15,'MASTER PRICE LIST'!$A$15:$G$1053,6,0),"")</f>
        <v/>
      </c>
      <c r="F15" s="166" t="str">
        <f>IFERROR(VLOOKUP($A15,'MASTER PRICE LIST'!$A$15:$G$1053,7,0),"")</f>
        <v/>
      </c>
      <c r="G15" s="168" t="str">
        <f t="shared" si="0"/>
        <v/>
      </c>
      <c r="H15" s="162" t="str">
        <f>IFERROR(VLOOKUP($A15,'MASTER PRICE LIST'!$A$15:$I$1053,8,0),"")</f>
        <v/>
      </c>
      <c r="I15" s="163" t="str">
        <f>IFERROR(VLOOKUP($A15,'MASTER PRICE LIST'!$A$15:$I$1053,9,0),"")</f>
        <v/>
      </c>
      <c r="J15" s="184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6"/>
    </row>
    <row r="16" spans="1:23" ht="15" customHeight="1" x14ac:dyDescent="0.3">
      <c r="A16">
        <v>13</v>
      </c>
      <c r="B16" s="164" t="str">
        <f>IFERROR(VLOOKUP($A16,'MASTER PRICE LIST'!$A$15:$G$1053,3,0),"")</f>
        <v/>
      </c>
      <c r="C16" s="165" t="str">
        <f>IFERROR(VLOOKUP($A16,'MASTER PRICE LIST'!$A$15:$G$1053,4,0),"")</f>
        <v/>
      </c>
      <c r="D16" s="166" t="str">
        <f>IFERROR(VLOOKUP($A16,'MASTER PRICE LIST'!$A$15:$G$1053,5,0),"")</f>
        <v/>
      </c>
      <c r="E16" s="167" t="str">
        <f>IFERROR(VLOOKUP($A16,'MASTER PRICE LIST'!$A$15:$G$1053,6,0),"")</f>
        <v/>
      </c>
      <c r="F16" s="166" t="str">
        <f>IFERROR(VLOOKUP($A16,'MASTER PRICE LIST'!$A$15:$G$1053,7,0),"")</f>
        <v/>
      </c>
      <c r="G16" s="168" t="str">
        <f t="shared" si="0"/>
        <v/>
      </c>
      <c r="H16" s="162" t="str">
        <f>IFERROR(VLOOKUP($A16,'MASTER PRICE LIST'!$A$15:$I$1053,8,0),"")</f>
        <v/>
      </c>
      <c r="I16" s="163" t="str">
        <f>IFERROR(VLOOKUP($A16,'MASTER PRICE LIST'!$A$15:$I$1053,9,0),"")</f>
        <v/>
      </c>
      <c r="J16" s="184"/>
      <c r="K16" s="185"/>
      <c r="L16" s="185"/>
      <c r="M16" s="185"/>
      <c r="N16" s="185"/>
      <c r="O16" s="185"/>
      <c r="P16" s="185"/>
      <c r="Q16" s="185"/>
      <c r="R16" s="185"/>
      <c r="S16" s="185"/>
      <c r="T16" s="185"/>
      <c r="U16" s="185"/>
      <c r="V16" s="185"/>
      <c r="W16" s="186"/>
    </row>
    <row r="17" spans="1:23" ht="15" customHeight="1" x14ac:dyDescent="0.3">
      <c r="A17">
        <v>14</v>
      </c>
      <c r="B17" s="164" t="str">
        <f>IFERROR(VLOOKUP($A17,'MASTER PRICE LIST'!$A$15:$G$1053,3,0),"")</f>
        <v/>
      </c>
      <c r="C17" s="165" t="str">
        <f>IFERROR(VLOOKUP($A17,'MASTER PRICE LIST'!$A$15:$G$1053,4,0),"")</f>
        <v/>
      </c>
      <c r="D17" s="166" t="str">
        <f>IFERROR(VLOOKUP($A17,'MASTER PRICE LIST'!$A$15:$G$1053,5,0),"")</f>
        <v/>
      </c>
      <c r="E17" s="167" t="str">
        <f>IFERROR(VLOOKUP($A17,'MASTER PRICE LIST'!$A$15:$G$1053,6,0),"")</f>
        <v/>
      </c>
      <c r="F17" s="166" t="str">
        <f>IFERROR(VLOOKUP($A17,'MASTER PRICE LIST'!$A$15:$G$1053,7,0),"")</f>
        <v/>
      </c>
      <c r="G17" s="168" t="str">
        <f t="shared" si="0"/>
        <v/>
      </c>
      <c r="H17" s="162" t="str">
        <f>IFERROR(VLOOKUP($A17,'MASTER PRICE LIST'!$A$15:$I$1053,8,0),"")</f>
        <v/>
      </c>
      <c r="I17" s="163" t="str">
        <f>IFERROR(VLOOKUP($A17,'MASTER PRICE LIST'!$A$15:$I$1053,9,0),"")</f>
        <v/>
      </c>
      <c r="J17" s="184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6"/>
    </row>
    <row r="18" spans="1:23" ht="15" customHeight="1" x14ac:dyDescent="0.3">
      <c r="A18">
        <v>15</v>
      </c>
      <c r="B18" s="164" t="str">
        <f>IFERROR(VLOOKUP($A18,'MASTER PRICE LIST'!$A$15:$G$1053,3,0),"")</f>
        <v/>
      </c>
      <c r="C18" s="165" t="str">
        <f>IFERROR(VLOOKUP($A18,'MASTER PRICE LIST'!$A$15:$G$1053,4,0),"")</f>
        <v/>
      </c>
      <c r="D18" s="166" t="str">
        <f>IFERROR(VLOOKUP($A18,'MASTER PRICE LIST'!$A$15:$G$1053,5,0),"")</f>
        <v/>
      </c>
      <c r="E18" s="167" t="str">
        <f>IFERROR(VLOOKUP($A18,'MASTER PRICE LIST'!$A$15:$G$1053,6,0),"")</f>
        <v/>
      </c>
      <c r="F18" s="166" t="str">
        <f>IFERROR(VLOOKUP($A18,'MASTER PRICE LIST'!$A$15:$G$1053,7,0),"")</f>
        <v/>
      </c>
      <c r="G18" s="168" t="str">
        <f t="shared" si="0"/>
        <v/>
      </c>
      <c r="H18" s="162" t="str">
        <f>IFERROR(VLOOKUP($A18,'MASTER PRICE LIST'!$A$15:$I$1053,8,0),"")</f>
        <v/>
      </c>
      <c r="I18" s="163" t="str">
        <f>IFERROR(VLOOKUP($A18,'MASTER PRICE LIST'!$A$15:$I$1053,9,0),"")</f>
        <v/>
      </c>
      <c r="J18" s="184"/>
      <c r="K18" s="185"/>
      <c r="L18" s="185"/>
      <c r="M18" s="185"/>
      <c r="N18" s="185"/>
      <c r="O18" s="185"/>
      <c r="P18" s="185"/>
      <c r="Q18" s="185"/>
      <c r="R18" s="185"/>
      <c r="S18" s="185"/>
      <c r="T18" s="185"/>
      <c r="U18" s="185"/>
      <c r="V18" s="185"/>
      <c r="W18" s="186"/>
    </row>
    <row r="19" spans="1:23" ht="15" customHeight="1" x14ac:dyDescent="0.3">
      <c r="A19">
        <v>16</v>
      </c>
      <c r="B19" s="164" t="str">
        <f>IFERROR(VLOOKUP($A19,'MASTER PRICE LIST'!$A$15:$G$1053,3,0),"")</f>
        <v/>
      </c>
      <c r="C19" s="165" t="str">
        <f>IFERROR(VLOOKUP($A19,'MASTER PRICE LIST'!$A$15:$G$1053,4,0),"")</f>
        <v/>
      </c>
      <c r="D19" s="166" t="str">
        <f>IFERROR(VLOOKUP($A19,'MASTER PRICE LIST'!$A$15:$G$1053,5,0),"")</f>
        <v/>
      </c>
      <c r="E19" s="167" t="str">
        <f>IFERROR(VLOOKUP($A19,'MASTER PRICE LIST'!$A$15:$G$1053,6,0),"")</f>
        <v/>
      </c>
      <c r="F19" s="166" t="str">
        <f>IFERROR(VLOOKUP($A19,'MASTER PRICE LIST'!$A$15:$G$1053,7,0),"")</f>
        <v/>
      </c>
      <c r="G19" s="168" t="str">
        <f t="shared" si="0"/>
        <v/>
      </c>
      <c r="H19" s="162" t="str">
        <f>IFERROR(VLOOKUP($A19,'MASTER PRICE LIST'!$A$15:$I$1053,8,0),"")</f>
        <v/>
      </c>
      <c r="I19" s="163" t="str">
        <f>IFERROR(VLOOKUP($A19,'MASTER PRICE LIST'!$A$15:$I$1053,9,0),"")</f>
        <v/>
      </c>
      <c r="J19" s="184"/>
      <c r="K19" s="185"/>
      <c r="L19" s="185"/>
      <c r="M19" s="185"/>
      <c r="N19" s="185"/>
      <c r="O19" s="185"/>
      <c r="P19" s="185"/>
      <c r="Q19" s="185"/>
      <c r="R19" s="185"/>
      <c r="S19" s="185"/>
      <c r="T19" s="185"/>
      <c r="U19" s="185"/>
      <c r="V19" s="185"/>
      <c r="W19" s="186"/>
    </row>
    <row r="20" spans="1:23" ht="15" customHeight="1" x14ac:dyDescent="0.3">
      <c r="A20">
        <v>17</v>
      </c>
      <c r="B20" s="164" t="str">
        <f>IFERROR(VLOOKUP($A20,'MASTER PRICE LIST'!$A$15:$G$1053,3,0),"")</f>
        <v/>
      </c>
      <c r="C20" s="165" t="str">
        <f>IFERROR(VLOOKUP($A20,'MASTER PRICE LIST'!$A$15:$G$1053,4,0),"")</f>
        <v/>
      </c>
      <c r="D20" s="166" t="str">
        <f>IFERROR(VLOOKUP($A20,'MASTER PRICE LIST'!$A$15:$G$1053,5,0),"")</f>
        <v/>
      </c>
      <c r="E20" s="167" t="str">
        <f>IFERROR(VLOOKUP($A20,'MASTER PRICE LIST'!$A$15:$G$1053,6,0),"")</f>
        <v/>
      </c>
      <c r="F20" s="166" t="str">
        <f>IFERROR(VLOOKUP($A20,'MASTER PRICE LIST'!$A$15:$G$1053,7,0),"")</f>
        <v/>
      </c>
      <c r="G20" s="168" t="str">
        <f t="shared" si="0"/>
        <v/>
      </c>
      <c r="H20" s="162" t="str">
        <f>IFERROR(VLOOKUP($A20,'MASTER PRICE LIST'!$A$15:$I$1053,8,0),"")</f>
        <v/>
      </c>
      <c r="I20" s="163" t="str">
        <f>IFERROR(VLOOKUP($A20,'MASTER PRICE LIST'!$A$15:$I$1053,9,0),"")</f>
        <v/>
      </c>
      <c r="J20" s="184"/>
      <c r="K20" s="185"/>
      <c r="L20" s="185"/>
      <c r="M20" s="185"/>
      <c r="N20" s="185"/>
      <c r="O20" s="185"/>
      <c r="P20" s="185"/>
      <c r="Q20" s="185"/>
      <c r="R20" s="185"/>
      <c r="S20" s="185"/>
      <c r="T20" s="185"/>
      <c r="U20" s="185"/>
      <c r="V20" s="185"/>
      <c r="W20" s="186"/>
    </row>
    <row r="21" spans="1:23" ht="15" customHeight="1" x14ac:dyDescent="0.3">
      <c r="A21">
        <v>18</v>
      </c>
      <c r="B21" s="164" t="str">
        <f>IFERROR(VLOOKUP($A21,'MASTER PRICE LIST'!$A$15:$G$1053,3,0),"")</f>
        <v/>
      </c>
      <c r="C21" s="165" t="str">
        <f>IFERROR(VLOOKUP($A21,'MASTER PRICE LIST'!$A$15:$G$1053,4,0),"")</f>
        <v/>
      </c>
      <c r="D21" s="166" t="str">
        <f>IFERROR(VLOOKUP($A21,'MASTER PRICE LIST'!$A$15:$G$1053,5,0),"")</f>
        <v/>
      </c>
      <c r="E21" s="167" t="str">
        <f>IFERROR(VLOOKUP($A21,'MASTER PRICE LIST'!$A$15:$G$1053,6,0),"")</f>
        <v/>
      </c>
      <c r="F21" s="166" t="str">
        <f>IFERROR(VLOOKUP($A21,'MASTER PRICE LIST'!$A$15:$G$1053,7,0),"")</f>
        <v/>
      </c>
      <c r="G21" s="168" t="str">
        <f t="shared" si="0"/>
        <v/>
      </c>
      <c r="H21" s="162" t="str">
        <f>IFERROR(VLOOKUP($A21,'MASTER PRICE LIST'!$A$15:$I$1053,8,0),"")</f>
        <v/>
      </c>
      <c r="I21" s="163" t="str">
        <f>IFERROR(VLOOKUP($A21,'MASTER PRICE LIST'!$A$15:$I$1053,9,0),"")</f>
        <v/>
      </c>
      <c r="J21" s="184"/>
      <c r="K21" s="185"/>
      <c r="L21" s="185"/>
      <c r="M21" s="185"/>
      <c r="N21" s="185"/>
      <c r="O21" s="185"/>
      <c r="P21" s="185"/>
      <c r="Q21" s="185"/>
      <c r="R21" s="185"/>
      <c r="S21" s="185"/>
      <c r="T21" s="185"/>
      <c r="U21" s="185"/>
      <c r="V21" s="185"/>
      <c r="W21" s="186"/>
    </row>
    <row r="22" spans="1:23" ht="15" customHeight="1" x14ac:dyDescent="0.3">
      <c r="A22">
        <v>19</v>
      </c>
      <c r="B22" s="164" t="str">
        <f>IFERROR(VLOOKUP($A22,'MASTER PRICE LIST'!$A$15:$G$1053,3,0),"")</f>
        <v/>
      </c>
      <c r="C22" s="165" t="str">
        <f>IFERROR(VLOOKUP($A22,'MASTER PRICE LIST'!$A$15:$G$1053,4,0),"")</f>
        <v/>
      </c>
      <c r="D22" s="166" t="str">
        <f>IFERROR(VLOOKUP($A22,'MASTER PRICE LIST'!$A$15:$G$1053,5,0),"")</f>
        <v/>
      </c>
      <c r="E22" s="167" t="str">
        <f>IFERROR(VLOOKUP($A22,'MASTER PRICE LIST'!$A$15:$G$1053,6,0),"")</f>
        <v/>
      </c>
      <c r="F22" s="166" t="str">
        <f>IFERROR(VLOOKUP($A22,'MASTER PRICE LIST'!$A$15:$G$1053,7,0),"")</f>
        <v/>
      </c>
      <c r="G22" s="168" t="str">
        <f t="shared" si="0"/>
        <v/>
      </c>
      <c r="H22" s="162" t="str">
        <f>IFERROR(VLOOKUP($A22,'MASTER PRICE LIST'!$A$15:$I$1053,8,0),"")</f>
        <v/>
      </c>
      <c r="I22" s="163" t="str">
        <f>IFERROR(VLOOKUP($A22,'MASTER PRICE LIST'!$A$15:$I$1053,9,0),"")</f>
        <v/>
      </c>
      <c r="J22" s="184"/>
      <c r="K22" s="185"/>
      <c r="L22" s="185"/>
      <c r="M22" s="185"/>
      <c r="N22" s="185"/>
      <c r="O22" s="185"/>
      <c r="P22" s="185"/>
      <c r="Q22" s="185"/>
      <c r="R22" s="185"/>
      <c r="S22" s="185"/>
      <c r="T22" s="185"/>
      <c r="U22" s="185"/>
      <c r="V22" s="185"/>
      <c r="W22" s="186"/>
    </row>
    <row r="23" spans="1:23" ht="15" customHeight="1" x14ac:dyDescent="0.3">
      <c r="A23">
        <v>20</v>
      </c>
      <c r="B23" s="164" t="str">
        <f>IFERROR(VLOOKUP($A23,'MASTER PRICE LIST'!$A$15:$G$1053,3,0),"")</f>
        <v/>
      </c>
      <c r="C23" s="165" t="str">
        <f>IFERROR(VLOOKUP($A23,'MASTER PRICE LIST'!$A$15:$G$1053,4,0),"")</f>
        <v/>
      </c>
      <c r="D23" s="166" t="str">
        <f>IFERROR(VLOOKUP($A23,'MASTER PRICE LIST'!$A$15:$G$1053,5,0),"")</f>
        <v/>
      </c>
      <c r="E23" s="167" t="str">
        <f>IFERROR(VLOOKUP($A23,'MASTER PRICE LIST'!$A$15:$G$1053,6,0),"")</f>
        <v/>
      </c>
      <c r="F23" s="166" t="str">
        <f>IFERROR(VLOOKUP($A23,'MASTER PRICE LIST'!$A$15:$G$1053,7,0),"")</f>
        <v/>
      </c>
      <c r="G23" s="168" t="str">
        <f t="shared" si="0"/>
        <v/>
      </c>
      <c r="H23" s="162" t="str">
        <f>IFERROR(VLOOKUP($A23,'MASTER PRICE LIST'!$A$15:$I$1053,8,0),"")</f>
        <v/>
      </c>
      <c r="I23" s="163" t="str">
        <f>IFERROR(VLOOKUP($A23,'MASTER PRICE LIST'!$A$15:$I$1053,9,0),"")</f>
        <v/>
      </c>
      <c r="J23" s="184"/>
      <c r="K23" s="185"/>
      <c r="L23" s="185"/>
      <c r="M23" s="185"/>
      <c r="N23" s="185"/>
      <c r="O23" s="185"/>
      <c r="P23" s="185"/>
      <c r="Q23" s="185"/>
      <c r="R23" s="185"/>
      <c r="S23" s="185"/>
      <c r="T23" s="185"/>
      <c r="U23" s="185"/>
      <c r="V23" s="185"/>
      <c r="W23" s="186"/>
    </row>
    <row r="24" spans="1:23" ht="15" customHeight="1" x14ac:dyDescent="0.3">
      <c r="A24">
        <v>21</v>
      </c>
      <c r="B24" s="164" t="str">
        <f>IFERROR(VLOOKUP($A24,'MASTER PRICE LIST'!$A$15:$G$1053,3,0),"")</f>
        <v/>
      </c>
      <c r="C24" s="165" t="str">
        <f>IFERROR(VLOOKUP($A24,'MASTER PRICE LIST'!$A$15:$G$1053,4,0),"")</f>
        <v/>
      </c>
      <c r="D24" s="166" t="str">
        <f>IFERROR(VLOOKUP($A24,'MASTER PRICE LIST'!$A$15:$G$1053,5,0),"")</f>
        <v/>
      </c>
      <c r="E24" s="167" t="str">
        <f>IFERROR(VLOOKUP($A24,'MASTER PRICE LIST'!$A$15:$G$1053,6,0),"")</f>
        <v/>
      </c>
      <c r="F24" s="166" t="str">
        <f>IFERROR(VLOOKUP($A24,'MASTER PRICE LIST'!$A$15:$G$1053,7,0),"")</f>
        <v/>
      </c>
      <c r="G24" s="168" t="str">
        <f t="shared" si="0"/>
        <v/>
      </c>
      <c r="H24" s="162" t="str">
        <f>IFERROR(VLOOKUP($A24,'MASTER PRICE LIST'!$A$15:$I$1053,8,0),"")</f>
        <v/>
      </c>
      <c r="I24" s="163" t="str">
        <f>IFERROR(VLOOKUP($A24,'MASTER PRICE LIST'!$A$15:$I$1053,9,0),"")</f>
        <v/>
      </c>
      <c r="J24" s="184"/>
      <c r="K24" s="185"/>
      <c r="L24" s="185"/>
      <c r="M24" s="185"/>
      <c r="N24" s="185"/>
      <c r="O24" s="185"/>
      <c r="P24" s="185"/>
      <c r="Q24" s="185"/>
      <c r="R24" s="185"/>
      <c r="S24" s="185"/>
      <c r="T24" s="185"/>
      <c r="U24" s="185"/>
      <c r="V24" s="185"/>
      <c r="W24" s="186"/>
    </row>
    <row r="25" spans="1:23" ht="15" customHeight="1" x14ac:dyDescent="0.3">
      <c r="A25">
        <v>22</v>
      </c>
      <c r="B25" s="164" t="str">
        <f>IFERROR(VLOOKUP($A25,'MASTER PRICE LIST'!$A$15:$G$1053,3,0),"")</f>
        <v/>
      </c>
      <c r="C25" s="165" t="str">
        <f>IFERROR(VLOOKUP($A25,'MASTER PRICE LIST'!$A$15:$G$1053,4,0),"")</f>
        <v/>
      </c>
      <c r="D25" s="166" t="str">
        <f>IFERROR(VLOOKUP($A25,'MASTER PRICE LIST'!$A$15:$G$1053,5,0),"")</f>
        <v/>
      </c>
      <c r="E25" s="167" t="str">
        <f>IFERROR(VLOOKUP($A25,'MASTER PRICE LIST'!$A$15:$G$1053,6,0),"")</f>
        <v/>
      </c>
      <c r="F25" s="166" t="str">
        <f>IFERROR(VLOOKUP($A25,'MASTER PRICE LIST'!$A$15:$G$1053,7,0),"")</f>
        <v/>
      </c>
      <c r="G25" s="168" t="str">
        <f t="shared" si="0"/>
        <v/>
      </c>
      <c r="H25" s="162" t="str">
        <f>IFERROR(VLOOKUP($A25,'MASTER PRICE LIST'!$A$15:$I$1053,8,0),"")</f>
        <v/>
      </c>
      <c r="I25" s="163" t="str">
        <f>IFERROR(VLOOKUP($A25,'MASTER PRICE LIST'!$A$15:$I$1053,9,0),"")</f>
        <v/>
      </c>
      <c r="J25" s="184"/>
      <c r="K25" s="185"/>
      <c r="L25" s="185"/>
      <c r="M25" s="185"/>
      <c r="N25" s="185"/>
      <c r="O25" s="185"/>
      <c r="P25" s="185"/>
      <c r="Q25" s="185"/>
      <c r="R25" s="185"/>
      <c r="S25" s="185"/>
      <c r="T25" s="185"/>
      <c r="U25" s="185"/>
      <c r="V25" s="185"/>
      <c r="W25" s="186"/>
    </row>
    <row r="26" spans="1:23" ht="15" customHeight="1" x14ac:dyDescent="0.3">
      <c r="A26">
        <v>23</v>
      </c>
      <c r="B26" s="164" t="str">
        <f>IFERROR(VLOOKUP($A26,'MASTER PRICE LIST'!$A$15:$G$1053,3,0),"")</f>
        <v/>
      </c>
      <c r="C26" s="165" t="str">
        <f>IFERROR(VLOOKUP($A26,'MASTER PRICE LIST'!$A$15:$G$1053,4,0),"")</f>
        <v/>
      </c>
      <c r="D26" s="166" t="str">
        <f>IFERROR(VLOOKUP($A26,'MASTER PRICE LIST'!$A$15:$G$1053,5,0),"")</f>
        <v/>
      </c>
      <c r="E26" s="167" t="str">
        <f>IFERROR(VLOOKUP($A26,'MASTER PRICE LIST'!$A$15:$G$1053,6,0),"")</f>
        <v/>
      </c>
      <c r="F26" s="166" t="str">
        <f>IFERROR(VLOOKUP($A26,'MASTER PRICE LIST'!$A$15:$G$1053,7,0),"")</f>
        <v/>
      </c>
      <c r="G26" s="168" t="str">
        <f t="shared" si="0"/>
        <v/>
      </c>
      <c r="H26" s="162" t="str">
        <f>IFERROR(VLOOKUP($A26,'MASTER PRICE LIST'!$A$15:$I$1053,8,0),"")</f>
        <v/>
      </c>
      <c r="I26" s="163" t="str">
        <f>IFERROR(VLOOKUP($A26,'MASTER PRICE LIST'!$A$15:$I$1053,9,0),"")</f>
        <v/>
      </c>
      <c r="J26" s="184"/>
      <c r="K26" s="185"/>
      <c r="L26" s="185"/>
      <c r="M26" s="185"/>
      <c r="N26" s="185"/>
      <c r="O26" s="185"/>
      <c r="P26" s="185"/>
      <c r="Q26" s="185"/>
      <c r="R26" s="185"/>
      <c r="S26" s="185"/>
      <c r="T26" s="185"/>
      <c r="U26" s="185"/>
      <c r="V26" s="185"/>
      <c r="W26" s="186"/>
    </row>
    <row r="27" spans="1:23" ht="15" customHeight="1" x14ac:dyDescent="0.3">
      <c r="A27">
        <v>24</v>
      </c>
      <c r="B27" s="164" t="str">
        <f>IFERROR(VLOOKUP($A27,'MASTER PRICE LIST'!$A$15:$G$1053,3,0),"")</f>
        <v/>
      </c>
      <c r="C27" s="165" t="str">
        <f>IFERROR(VLOOKUP($A27,'MASTER PRICE LIST'!$A$15:$G$1053,4,0),"")</f>
        <v/>
      </c>
      <c r="D27" s="166" t="str">
        <f>IFERROR(VLOOKUP($A27,'MASTER PRICE LIST'!$A$15:$G$1053,5,0),"")</f>
        <v/>
      </c>
      <c r="E27" s="167" t="str">
        <f>IFERROR(VLOOKUP($A27,'MASTER PRICE LIST'!$A$15:$G$1053,6,0),"")</f>
        <v/>
      </c>
      <c r="F27" s="166" t="str">
        <f>IFERROR(VLOOKUP($A27,'MASTER PRICE LIST'!$A$15:$G$1053,7,0),"")</f>
        <v/>
      </c>
      <c r="G27" s="168" t="str">
        <f t="shared" si="0"/>
        <v/>
      </c>
      <c r="H27" s="162" t="str">
        <f>IFERROR(VLOOKUP($A27,'MASTER PRICE LIST'!$A$15:$I$1053,8,0),"")</f>
        <v/>
      </c>
      <c r="I27" s="163" t="str">
        <f>IFERROR(VLOOKUP($A27,'MASTER PRICE LIST'!$A$15:$I$1053,9,0),"")</f>
        <v/>
      </c>
      <c r="J27" s="184"/>
      <c r="K27" s="185"/>
      <c r="L27" s="185"/>
      <c r="M27" s="185"/>
      <c r="N27" s="185"/>
      <c r="O27" s="185"/>
      <c r="P27" s="185"/>
      <c r="Q27" s="185"/>
      <c r="R27" s="185"/>
      <c r="S27" s="185"/>
      <c r="T27" s="185"/>
      <c r="U27" s="185"/>
      <c r="V27" s="185"/>
      <c r="W27" s="186"/>
    </row>
    <row r="28" spans="1:23" ht="15" customHeight="1" x14ac:dyDescent="0.3">
      <c r="A28">
        <v>25</v>
      </c>
      <c r="B28" s="164" t="str">
        <f>IFERROR(VLOOKUP($A28,'MASTER PRICE LIST'!$A$15:$G$1053,3,0),"")</f>
        <v/>
      </c>
      <c r="C28" s="165" t="str">
        <f>IFERROR(VLOOKUP($A28,'MASTER PRICE LIST'!$A$15:$G$1053,4,0),"")</f>
        <v/>
      </c>
      <c r="D28" s="166" t="str">
        <f>IFERROR(VLOOKUP($A28,'MASTER PRICE LIST'!$A$15:$G$1053,5,0),"")</f>
        <v/>
      </c>
      <c r="E28" s="167" t="str">
        <f>IFERROR(VLOOKUP($A28,'MASTER PRICE LIST'!$A$15:$G$1053,6,0),"")</f>
        <v/>
      </c>
      <c r="F28" s="166" t="str">
        <f>IFERROR(VLOOKUP($A28,'MASTER PRICE LIST'!$A$15:$G$1053,7,0),"")</f>
        <v/>
      </c>
      <c r="G28" s="168" t="str">
        <f t="shared" si="0"/>
        <v/>
      </c>
      <c r="H28" s="162" t="str">
        <f>IFERROR(VLOOKUP($A28,'MASTER PRICE LIST'!$A$15:$I$1053,8,0),"")</f>
        <v/>
      </c>
      <c r="I28" s="163" t="str">
        <f>IFERROR(VLOOKUP($A28,'MASTER PRICE LIST'!$A$15:$I$1053,9,0),"")</f>
        <v/>
      </c>
      <c r="J28" s="184"/>
      <c r="K28" s="185"/>
      <c r="L28" s="185"/>
      <c r="M28" s="185"/>
      <c r="N28" s="185"/>
      <c r="O28" s="185"/>
      <c r="P28" s="185"/>
      <c r="Q28" s="185"/>
      <c r="R28" s="185"/>
      <c r="S28" s="185"/>
      <c r="T28" s="185"/>
      <c r="U28" s="185"/>
      <c r="V28" s="185"/>
      <c r="W28" s="186"/>
    </row>
    <row r="29" spans="1:23" ht="15" customHeight="1" x14ac:dyDescent="0.3">
      <c r="A29">
        <v>26</v>
      </c>
      <c r="B29" s="164" t="str">
        <f>IFERROR(VLOOKUP($A29,'MASTER PRICE LIST'!$A$15:$G$1053,3,0),"")</f>
        <v/>
      </c>
      <c r="C29" s="165" t="str">
        <f>IFERROR(VLOOKUP($A29,'MASTER PRICE LIST'!$A$15:$G$1053,4,0),"")</f>
        <v/>
      </c>
      <c r="D29" s="166" t="str">
        <f>IFERROR(VLOOKUP($A29,'MASTER PRICE LIST'!$A$15:$G$1053,5,0),"")</f>
        <v/>
      </c>
      <c r="E29" s="167" t="str">
        <f>IFERROR(VLOOKUP($A29,'MASTER PRICE LIST'!$A$15:$G$1053,6,0),"")</f>
        <v/>
      </c>
      <c r="F29" s="166" t="str">
        <f>IFERROR(VLOOKUP($A29,'MASTER PRICE LIST'!$A$15:$G$1053,7,0),"")</f>
        <v/>
      </c>
      <c r="G29" s="168" t="str">
        <f t="shared" si="0"/>
        <v/>
      </c>
      <c r="H29" s="162" t="str">
        <f>IFERROR(VLOOKUP($A29,'MASTER PRICE LIST'!$A$15:$I$1053,8,0),"")</f>
        <v/>
      </c>
      <c r="I29" s="163" t="str">
        <f>IFERROR(VLOOKUP($A29,'MASTER PRICE LIST'!$A$15:$I$1053,9,0),"")</f>
        <v/>
      </c>
      <c r="J29" s="184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6"/>
    </row>
    <row r="30" spans="1:23" ht="15" customHeight="1" x14ac:dyDescent="0.3">
      <c r="A30">
        <v>27</v>
      </c>
      <c r="B30" s="164" t="str">
        <f>IFERROR(VLOOKUP($A30,'MASTER PRICE LIST'!$A$15:$G$1053,3,0),"")</f>
        <v/>
      </c>
      <c r="C30" s="165" t="str">
        <f>IFERROR(VLOOKUP($A30,'MASTER PRICE LIST'!$A$15:$G$1053,4,0),"")</f>
        <v/>
      </c>
      <c r="D30" s="166" t="str">
        <f>IFERROR(VLOOKUP($A30,'MASTER PRICE LIST'!$A$15:$G$1053,5,0),"")</f>
        <v/>
      </c>
      <c r="E30" s="167" t="str">
        <f>IFERROR(VLOOKUP($A30,'MASTER PRICE LIST'!$A$15:$G$1053,6,0),"")</f>
        <v/>
      </c>
      <c r="F30" s="166" t="str">
        <f>IFERROR(VLOOKUP($A30,'MASTER PRICE LIST'!$A$15:$G$1053,7,0),"")</f>
        <v/>
      </c>
      <c r="G30" s="168" t="str">
        <f t="shared" si="0"/>
        <v/>
      </c>
      <c r="H30" s="162" t="str">
        <f>IFERROR(VLOOKUP($A30,'MASTER PRICE LIST'!$A$15:$I$1053,8,0),"")</f>
        <v/>
      </c>
      <c r="I30" s="163" t="str">
        <f>IFERROR(VLOOKUP($A30,'MASTER PRICE LIST'!$A$15:$I$1053,9,0),"")</f>
        <v/>
      </c>
      <c r="J30" s="184"/>
      <c r="K30" s="185"/>
      <c r="L30" s="185"/>
      <c r="M30" s="185"/>
      <c r="N30" s="185"/>
      <c r="O30" s="185"/>
      <c r="P30" s="185"/>
      <c r="Q30" s="185"/>
      <c r="R30" s="185"/>
      <c r="S30" s="185"/>
      <c r="T30" s="185"/>
      <c r="U30" s="185"/>
      <c r="V30" s="185"/>
      <c r="W30" s="186"/>
    </row>
    <row r="31" spans="1:23" ht="15" customHeight="1" x14ac:dyDescent="0.3">
      <c r="A31">
        <v>28</v>
      </c>
      <c r="B31" s="164" t="str">
        <f>IFERROR(VLOOKUP($A31,'MASTER PRICE LIST'!$A$15:$G$1053,3,0),"")</f>
        <v/>
      </c>
      <c r="C31" s="165" t="str">
        <f>IFERROR(VLOOKUP($A31,'MASTER PRICE LIST'!$A$15:$G$1053,4,0),"")</f>
        <v/>
      </c>
      <c r="D31" s="166" t="str">
        <f>IFERROR(VLOOKUP($A31,'MASTER PRICE LIST'!$A$15:$G$1053,5,0),"")</f>
        <v/>
      </c>
      <c r="E31" s="167" t="str">
        <f>IFERROR(VLOOKUP($A31,'MASTER PRICE LIST'!$A$15:$G$1053,6,0),"")</f>
        <v/>
      </c>
      <c r="F31" s="166" t="str">
        <f>IFERROR(VLOOKUP($A31,'MASTER PRICE LIST'!$A$15:$G$1053,7,0),"")</f>
        <v/>
      </c>
      <c r="G31" s="168" t="str">
        <f t="shared" si="0"/>
        <v/>
      </c>
      <c r="H31" s="162" t="str">
        <f>IFERROR(VLOOKUP($A31,'MASTER PRICE LIST'!$A$15:$I$1053,8,0),"")</f>
        <v/>
      </c>
      <c r="I31" s="163" t="str">
        <f>IFERROR(VLOOKUP($A31,'MASTER PRICE LIST'!$A$15:$I$1053,9,0),"")</f>
        <v/>
      </c>
      <c r="J31" s="184"/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6"/>
    </row>
    <row r="32" spans="1:23" ht="15" customHeight="1" x14ac:dyDescent="0.3">
      <c r="A32">
        <v>29</v>
      </c>
      <c r="B32" s="164" t="str">
        <f>IFERROR(VLOOKUP($A32,'MASTER PRICE LIST'!$A$15:$G$1053,3,0),"")</f>
        <v/>
      </c>
      <c r="C32" s="165" t="str">
        <f>IFERROR(VLOOKUP($A32,'MASTER PRICE LIST'!$A$15:$G$1053,4,0),"")</f>
        <v/>
      </c>
      <c r="D32" s="166" t="str">
        <f>IFERROR(VLOOKUP($A32,'MASTER PRICE LIST'!$A$15:$G$1053,5,0),"")</f>
        <v/>
      </c>
      <c r="E32" s="167" t="str">
        <f>IFERROR(VLOOKUP($A32,'MASTER PRICE LIST'!$A$15:$G$1053,6,0),"")</f>
        <v/>
      </c>
      <c r="F32" s="166" t="str">
        <f>IFERROR(VLOOKUP($A32,'MASTER PRICE LIST'!$A$15:$G$1053,7,0),"")</f>
        <v/>
      </c>
      <c r="G32" s="168" t="str">
        <f t="shared" si="0"/>
        <v/>
      </c>
      <c r="H32" s="162" t="str">
        <f>IFERROR(VLOOKUP($A32,'MASTER PRICE LIST'!$A$15:$I$1053,8,0),"")</f>
        <v/>
      </c>
      <c r="I32" s="163" t="str">
        <f>IFERROR(VLOOKUP($A32,'MASTER PRICE LIST'!$A$15:$I$1053,9,0),"")</f>
        <v/>
      </c>
      <c r="J32" s="184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6"/>
    </row>
    <row r="33" spans="1:23" ht="15" customHeight="1" x14ac:dyDescent="0.3">
      <c r="A33">
        <v>30</v>
      </c>
      <c r="B33" s="164" t="str">
        <f>IFERROR(VLOOKUP($A33,'MASTER PRICE LIST'!$A$15:$G$1053,3,0),"")</f>
        <v/>
      </c>
      <c r="C33" s="165" t="str">
        <f>IFERROR(VLOOKUP($A33,'MASTER PRICE LIST'!$A$15:$G$1053,4,0),"")</f>
        <v/>
      </c>
      <c r="D33" s="166" t="str">
        <f>IFERROR(VLOOKUP($A33,'MASTER PRICE LIST'!$A$15:$G$1053,5,0),"")</f>
        <v/>
      </c>
      <c r="E33" s="167" t="str">
        <f>IFERROR(VLOOKUP($A33,'MASTER PRICE LIST'!$A$15:$G$1053,6,0),"")</f>
        <v/>
      </c>
      <c r="F33" s="166" t="str">
        <f>IFERROR(VLOOKUP($A33,'MASTER PRICE LIST'!$A$15:$G$1053,7,0),"")</f>
        <v/>
      </c>
      <c r="G33" s="168" t="str">
        <f t="shared" si="0"/>
        <v/>
      </c>
      <c r="H33" s="162" t="str">
        <f>IFERROR(VLOOKUP($A33,'MASTER PRICE LIST'!$A$15:$I$1053,8,0),"")</f>
        <v/>
      </c>
      <c r="I33" s="163" t="str">
        <f>IFERROR(VLOOKUP($A33,'MASTER PRICE LIST'!$A$15:$I$1053,9,0),"")</f>
        <v/>
      </c>
      <c r="J33" s="184"/>
      <c r="K33" s="185"/>
      <c r="L33" s="185"/>
      <c r="M33" s="185"/>
      <c r="N33" s="185"/>
      <c r="O33" s="185"/>
      <c r="P33" s="185"/>
      <c r="Q33" s="185"/>
      <c r="R33" s="185"/>
      <c r="S33" s="185"/>
      <c r="T33" s="185"/>
      <c r="U33" s="185"/>
      <c r="V33" s="185"/>
      <c r="W33" s="186"/>
    </row>
    <row r="34" spans="1:23" ht="15" customHeight="1" x14ac:dyDescent="0.3">
      <c r="A34">
        <v>31</v>
      </c>
      <c r="B34" s="164" t="str">
        <f>IFERROR(VLOOKUP($A34,'MASTER PRICE LIST'!$A$15:$G$1053,3,0),"")</f>
        <v/>
      </c>
      <c r="C34" s="165" t="str">
        <f>IFERROR(VLOOKUP($A34,'MASTER PRICE LIST'!$A$15:$G$1053,4,0),"")</f>
        <v/>
      </c>
      <c r="D34" s="166" t="str">
        <f>IFERROR(VLOOKUP($A34,'MASTER PRICE LIST'!$A$15:$G$1053,5,0),"")</f>
        <v/>
      </c>
      <c r="E34" s="167" t="str">
        <f>IFERROR(VLOOKUP($A34,'MASTER PRICE LIST'!$A$15:$G$1053,6,0),"")</f>
        <v/>
      </c>
      <c r="F34" s="166" t="str">
        <f>IFERROR(VLOOKUP($A34,'MASTER PRICE LIST'!$A$15:$G$1053,7,0),"")</f>
        <v/>
      </c>
      <c r="G34" s="168" t="str">
        <f t="shared" si="0"/>
        <v/>
      </c>
      <c r="H34" s="162" t="str">
        <f>IFERROR(VLOOKUP($A34,'MASTER PRICE LIST'!$A$15:$I$1053,8,0),"")</f>
        <v/>
      </c>
      <c r="I34" s="163" t="str">
        <f>IFERROR(VLOOKUP($A34,'MASTER PRICE LIST'!$A$15:$I$1053,9,0),"")</f>
        <v/>
      </c>
      <c r="J34" s="184"/>
      <c r="K34" s="185"/>
      <c r="L34" s="185"/>
      <c r="M34" s="185"/>
      <c r="N34" s="185"/>
      <c r="O34" s="185"/>
      <c r="P34" s="185"/>
      <c r="Q34" s="185"/>
      <c r="R34" s="185"/>
      <c r="S34" s="185"/>
      <c r="T34" s="185"/>
      <c r="U34" s="185"/>
      <c r="V34" s="185"/>
      <c r="W34" s="186"/>
    </row>
    <row r="35" spans="1:23" ht="15" customHeight="1" x14ac:dyDescent="0.3">
      <c r="A35">
        <v>32</v>
      </c>
      <c r="B35" s="164" t="str">
        <f>IFERROR(VLOOKUP($A35,'MASTER PRICE LIST'!$A$15:$G$1053,3,0),"")</f>
        <v/>
      </c>
      <c r="C35" s="165" t="str">
        <f>IFERROR(VLOOKUP($A35,'MASTER PRICE LIST'!$A$15:$G$1053,4,0),"")</f>
        <v/>
      </c>
      <c r="D35" s="166" t="str">
        <f>IFERROR(VLOOKUP($A35,'MASTER PRICE LIST'!$A$15:$G$1053,5,0),"")</f>
        <v/>
      </c>
      <c r="E35" s="167" t="str">
        <f>IFERROR(VLOOKUP($A35,'MASTER PRICE LIST'!$A$15:$G$1053,6,0),"")</f>
        <v/>
      </c>
      <c r="F35" s="166" t="str">
        <f>IFERROR(VLOOKUP($A35,'MASTER PRICE LIST'!$A$15:$G$1053,7,0),"")</f>
        <v/>
      </c>
      <c r="G35" s="168" t="str">
        <f t="shared" si="0"/>
        <v/>
      </c>
      <c r="H35" s="162" t="str">
        <f>IFERROR(VLOOKUP($A35,'MASTER PRICE LIST'!$A$15:$I$1053,8,0),"")</f>
        <v/>
      </c>
      <c r="I35" s="163" t="str">
        <f>IFERROR(VLOOKUP($A35,'MASTER PRICE LIST'!$A$15:$I$1053,9,0),"")</f>
        <v/>
      </c>
      <c r="J35" s="184"/>
      <c r="K35" s="185"/>
      <c r="L35" s="185"/>
      <c r="M35" s="185"/>
      <c r="N35" s="185"/>
      <c r="O35" s="185"/>
      <c r="P35" s="185"/>
      <c r="Q35" s="185"/>
      <c r="R35" s="185"/>
      <c r="S35" s="185"/>
      <c r="T35" s="185"/>
      <c r="U35" s="185"/>
      <c r="V35" s="185"/>
      <c r="W35" s="186"/>
    </row>
    <row r="36" spans="1:23" ht="15" customHeight="1" x14ac:dyDescent="0.3">
      <c r="A36">
        <v>33</v>
      </c>
      <c r="B36" s="164" t="str">
        <f>IFERROR(VLOOKUP($A36,'MASTER PRICE LIST'!$A$15:$G$1053,3,0),"")</f>
        <v/>
      </c>
      <c r="C36" s="165" t="str">
        <f>IFERROR(VLOOKUP($A36,'MASTER PRICE LIST'!$A$15:$G$1053,4,0),"")</f>
        <v/>
      </c>
      <c r="D36" s="166" t="str">
        <f>IFERROR(VLOOKUP($A36,'MASTER PRICE LIST'!$A$15:$G$1053,5,0),"")</f>
        <v/>
      </c>
      <c r="E36" s="167" t="str">
        <f>IFERROR(VLOOKUP($A36,'MASTER PRICE LIST'!$A$15:$G$1053,6,0),"")</f>
        <v/>
      </c>
      <c r="F36" s="166" t="str">
        <f>IFERROR(VLOOKUP($A36,'MASTER PRICE LIST'!$A$15:$G$1053,7,0),"")</f>
        <v/>
      </c>
      <c r="G36" s="168" t="str">
        <f t="shared" si="0"/>
        <v/>
      </c>
      <c r="H36" s="162" t="str">
        <f>IFERROR(VLOOKUP($A36,'MASTER PRICE LIST'!$A$15:$I$1053,8,0),"")</f>
        <v/>
      </c>
      <c r="I36" s="163" t="str">
        <f>IFERROR(VLOOKUP($A36,'MASTER PRICE LIST'!$A$15:$I$1053,9,0),"")</f>
        <v/>
      </c>
      <c r="J36" s="184"/>
      <c r="K36" s="185"/>
      <c r="L36" s="185"/>
      <c r="M36" s="185"/>
      <c r="N36" s="185"/>
      <c r="O36" s="185"/>
      <c r="P36" s="185"/>
      <c r="Q36" s="185"/>
      <c r="R36" s="185"/>
      <c r="S36" s="185"/>
      <c r="T36" s="185"/>
      <c r="U36" s="185"/>
      <c r="V36" s="185"/>
      <c r="W36" s="186"/>
    </row>
    <row r="37" spans="1:23" ht="15" customHeight="1" x14ac:dyDescent="0.3">
      <c r="A37">
        <v>34</v>
      </c>
      <c r="B37" s="164" t="str">
        <f>IFERROR(VLOOKUP($A37,'MASTER PRICE LIST'!$A$15:$G$1053,3,0),"")</f>
        <v/>
      </c>
      <c r="C37" s="165" t="str">
        <f>IFERROR(VLOOKUP($A37,'MASTER PRICE LIST'!$A$15:$G$1053,4,0),"")</f>
        <v/>
      </c>
      <c r="D37" s="166" t="str">
        <f>IFERROR(VLOOKUP($A37,'MASTER PRICE LIST'!$A$15:$G$1053,5,0),"")</f>
        <v/>
      </c>
      <c r="E37" s="167" t="str">
        <f>IFERROR(VLOOKUP($A37,'MASTER PRICE LIST'!$A$15:$G$1053,6,0),"")</f>
        <v/>
      </c>
      <c r="F37" s="166" t="str">
        <f>IFERROR(VLOOKUP($A37,'MASTER PRICE LIST'!$A$15:$G$1053,7,0),"")</f>
        <v/>
      </c>
      <c r="G37" s="168" t="str">
        <f t="shared" si="0"/>
        <v/>
      </c>
      <c r="H37" s="162" t="str">
        <f>IFERROR(VLOOKUP($A37,'MASTER PRICE LIST'!$A$15:$I$1053,8,0),"")</f>
        <v/>
      </c>
      <c r="I37" s="163" t="str">
        <f>IFERROR(VLOOKUP($A37,'MASTER PRICE LIST'!$A$15:$I$1053,9,0),"")</f>
        <v/>
      </c>
      <c r="J37" s="184"/>
      <c r="K37" s="185"/>
      <c r="L37" s="185"/>
      <c r="M37" s="185"/>
      <c r="N37" s="185"/>
      <c r="O37" s="185"/>
      <c r="P37" s="185"/>
      <c r="Q37" s="185"/>
      <c r="R37" s="185"/>
      <c r="S37" s="185"/>
      <c r="T37" s="185"/>
      <c r="U37" s="185"/>
      <c r="V37" s="185"/>
      <c r="W37" s="186"/>
    </row>
    <row r="38" spans="1:23" ht="15" customHeight="1" x14ac:dyDescent="0.3">
      <c r="A38">
        <v>35</v>
      </c>
      <c r="B38" s="164" t="str">
        <f>IFERROR(VLOOKUP($A38,'MASTER PRICE LIST'!$A$15:$G$1053,3,0),"")</f>
        <v/>
      </c>
      <c r="C38" s="165" t="str">
        <f>IFERROR(VLOOKUP($A38,'MASTER PRICE LIST'!$A$15:$G$1053,4,0),"")</f>
        <v/>
      </c>
      <c r="D38" s="166" t="str">
        <f>IFERROR(VLOOKUP($A38,'MASTER PRICE LIST'!$A$15:$G$1053,5,0),"")</f>
        <v/>
      </c>
      <c r="E38" s="167" t="str">
        <f>IFERROR(VLOOKUP($A38,'MASTER PRICE LIST'!$A$15:$G$1053,6,0),"")</f>
        <v/>
      </c>
      <c r="F38" s="166" t="str">
        <f>IFERROR(VLOOKUP($A38,'MASTER PRICE LIST'!$A$15:$G$1053,7,0),"")</f>
        <v/>
      </c>
      <c r="G38" s="168" t="str">
        <f t="shared" si="0"/>
        <v/>
      </c>
      <c r="H38" s="162" t="str">
        <f>IFERROR(VLOOKUP($A38,'MASTER PRICE LIST'!$A$15:$I$1053,8,0),"")</f>
        <v/>
      </c>
      <c r="I38" s="163" t="str">
        <f>IFERROR(VLOOKUP($A38,'MASTER PRICE LIST'!$A$15:$I$1053,9,0),"")</f>
        <v/>
      </c>
      <c r="J38" s="184"/>
      <c r="K38" s="185"/>
      <c r="L38" s="185"/>
      <c r="M38" s="185"/>
      <c r="N38" s="185"/>
      <c r="O38" s="185"/>
      <c r="P38" s="185"/>
      <c r="Q38" s="185"/>
      <c r="R38" s="185"/>
      <c r="S38" s="185"/>
      <c r="T38" s="185"/>
      <c r="U38" s="185"/>
      <c r="V38" s="185"/>
      <c r="W38" s="186"/>
    </row>
    <row r="39" spans="1:23" ht="15" customHeight="1" x14ac:dyDescent="0.3">
      <c r="A39">
        <v>36</v>
      </c>
      <c r="B39" s="164" t="str">
        <f>IFERROR(VLOOKUP($A39,'MASTER PRICE LIST'!$A$15:$G$1053,3,0),"")</f>
        <v/>
      </c>
      <c r="C39" s="165" t="str">
        <f>IFERROR(VLOOKUP($A39,'MASTER PRICE LIST'!$A$15:$G$1053,4,0),"")</f>
        <v/>
      </c>
      <c r="D39" s="166" t="str">
        <f>IFERROR(VLOOKUP($A39,'MASTER PRICE LIST'!$A$15:$G$1053,5,0),"")</f>
        <v/>
      </c>
      <c r="E39" s="167" t="str">
        <f>IFERROR(VLOOKUP($A39,'MASTER PRICE LIST'!$A$15:$G$1053,6,0),"")</f>
        <v/>
      </c>
      <c r="F39" s="166" t="str">
        <f>IFERROR(VLOOKUP($A39,'MASTER PRICE LIST'!$A$15:$G$1053,7,0),"")</f>
        <v/>
      </c>
      <c r="G39" s="168" t="str">
        <f t="shared" si="0"/>
        <v/>
      </c>
      <c r="H39" s="162" t="str">
        <f>IFERROR(VLOOKUP($A39,'MASTER PRICE LIST'!$A$15:$I$1053,8,0),"")</f>
        <v/>
      </c>
      <c r="I39" s="163" t="str">
        <f>IFERROR(VLOOKUP($A39,'MASTER PRICE LIST'!$A$15:$I$1053,9,0),"")</f>
        <v/>
      </c>
      <c r="J39" s="184"/>
      <c r="K39" s="185"/>
      <c r="L39" s="185"/>
      <c r="M39" s="185"/>
      <c r="N39" s="185"/>
      <c r="O39" s="185"/>
      <c r="P39" s="185"/>
      <c r="Q39" s="185"/>
      <c r="R39" s="185"/>
      <c r="S39" s="185"/>
      <c r="T39" s="185"/>
      <c r="U39" s="185"/>
      <c r="V39" s="185"/>
      <c r="W39" s="186"/>
    </row>
    <row r="40" spans="1:23" ht="15" customHeight="1" x14ac:dyDescent="0.3">
      <c r="A40">
        <v>37</v>
      </c>
      <c r="B40" s="164" t="str">
        <f>IFERROR(VLOOKUP($A40,'MASTER PRICE LIST'!$A$15:$G$1053,3,0),"")</f>
        <v/>
      </c>
      <c r="C40" s="165" t="str">
        <f>IFERROR(VLOOKUP($A40,'MASTER PRICE LIST'!$A$15:$G$1053,4,0),"")</f>
        <v/>
      </c>
      <c r="D40" s="166" t="str">
        <f>IFERROR(VLOOKUP($A40,'MASTER PRICE LIST'!$A$15:$G$1053,5,0),"")</f>
        <v/>
      </c>
      <c r="E40" s="167" t="str">
        <f>IFERROR(VLOOKUP($A40,'MASTER PRICE LIST'!$A$15:$G$1053,6,0),"")</f>
        <v/>
      </c>
      <c r="F40" s="166" t="str">
        <f>IFERROR(VLOOKUP($A40,'MASTER PRICE LIST'!$A$15:$G$1053,7,0),"")</f>
        <v/>
      </c>
      <c r="G40" s="168" t="str">
        <f t="shared" si="0"/>
        <v/>
      </c>
      <c r="H40" s="162" t="str">
        <f>IFERROR(VLOOKUP($A40,'MASTER PRICE LIST'!$A$15:$I$1053,8,0),"")</f>
        <v/>
      </c>
      <c r="I40" s="163" t="str">
        <f>IFERROR(VLOOKUP($A40,'MASTER PRICE LIST'!$A$15:$I$1053,9,0),"")</f>
        <v/>
      </c>
      <c r="J40" s="184"/>
      <c r="K40" s="185"/>
      <c r="L40" s="185"/>
      <c r="M40" s="185"/>
      <c r="N40" s="185"/>
      <c r="O40" s="185"/>
      <c r="P40" s="185"/>
      <c r="Q40" s="185"/>
      <c r="R40" s="185"/>
      <c r="S40" s="185"/>
      <c r="T40" s="185"/>
      <c r="U40" s="185"/>
      <c r="V40" s="185"/>
      <c r="W40" s="186"/>
    </row>
    <row r="41" spans="1:23" ht="15" customHeight="1" x14ac:dyDescent="0.3">
      <c r="A41">
        <v>38</v>
      </c>
      <c r="B41" s="164" t="str">
        <f>IFERROR(VLOOKUP($A41,'MASTER PRICE LIST'!$A$15:$G$1053,3,0),"")</f>
        <v/>
      </c>
      <c r="C41" s="165" t="str">
        <f>IFERROR(VLOOKUP($A41,'MASTER PRICE LIST'!$A$15:$G$1053,4,0),"")</f>
        <v/>
      </c>
      <c r="D41" s="166" t="str">
        <f>IFERROR(VLOOKUP($A41,'MASTER PRICE LIST'!$A$15:$G$1053,5,0),"")</f>
        <v/>
      </c>
      <c r="E41" s="167" t="str">
        <f>IFERROR(VLOOKUP($A41,'MASTER PRICE LIST'!$A$15:$G$1053,6,0),"")</f>
        <v/>
      </c>
      <c r="F41" s="166" t="str">
        <f>IFERROR(VLOOKUP($A41,'MASTER PRICE LIST'!$A$15:$G$1053,7,0),"")</f>
        <v/>
      </c>
      <c r="G41" s="168" t="str">
        <f t="shared" si="0"/>
        <v/>
      </c>
      <c r="H41" s="162" t="str">
        <f>IFERROR(VLOOKUP($A41,'MASTER PRICE LIST'!$A$15:$I$1053,8,0),"")</f>
        <v/>
      </c>
      <c r="I41" s="163" t="str">
        <f>IFERROR(VLOOKUP($A41,'MASTER PRICE LIST'!$A$15:$I$1053,9,0),"")</f>
        <v/>
      </c>
      <c r="J41" s="184"/>
      <c r="K41" s="185"/>
      <c r="L41" s="185"/>
      <c r="M41" s="185"/>
      <c r="N41" s="185"/>
      <c r="O41" s="185"/>
      <c r="P41" s="185"/>
      <c r="Q41" s="185"/>
      <c r="R41" s="185"/>
      <c r="S41" s="185"/>
      <c r="T41" s="185"/>
      <c r="U41" s="185"/>
      <c r="V41" s="185"/>
      <c r="W41" s="186"/>
    </row>
    <row r="42" spans="1:23" ht="15" customHeight="1" x14ac:dyDescent="0.3">
      <c r="A42">
        <v>39</v>
      </c>
      <c r="B42" s="164" t="str">
        <f>IFERROR(VLOOKUP($A42,'MASTER PRICE LIST'!$A$15:$G$1053,3,0),"")</f>
        <v/>
      </c>
      <c r="C42" s="165" t="str">
        <f>IFERROR(VLOOKUP($A42,'MASTER PRICE LIST'!$A$15:$G$1053,4,0),"")</f>
        <v/>
      </c>
      <c r="D42" s="166" t="str">
        <f>IFERROR(VLOOKUP($A42,'MASTER PRICE LIST'!$A$15:$G$1053,5,0),"")</f>
        <v/>
      </c>
      <c r="E42" s="167" t="str">
        <f>IFERROR(VLOOKUP($A42,'MASTER PRICE LIST'!$A$15:$G$1053,6,0),"")</f>
        <v/>
      </c>
      <c r="F42" s="166" t="str">
        <f>IFERROR(VLOOKUP($A42,'MASTER PRICE LIST'!$A$15:$G$1053,7,0),"")</f>
        <v/>
      </c>
      <c r="G42" s="168" t="str">
        <f t="shared" si="0"/>
        <v/>
      </c>
      <c r="H42" s="162" t="str">
        <f>IFERROR(VLOOKUP($A42,'MASTER PRICE LIST'!$A$15:$I$1053,8,0),"")</f>
        <v/>
      </c>
      <c r="I42" s="163" t="str">
        <f>IFERROR(VLOOKUP($A42,'MASTER PRICE LIST'!$A$15:$I$1053,9,0),"")</f>
        <v/>
      </c>
      <c r="J42" s="184"/>
      <c r="K42" s="185"/>
      <c r="L42" s="185"/>
      <c r="M42" s="185"/>
      <c r="N42" s="185"/>
      <c r="O42" s="185"/>
      <c r="P42" s="185"/>
      <c r="Q42" s="185"/>
      <c r="R42" s="185"/>
      <c r="S42" s="185"/>
      <c r="T42" s="185"/>
      <c r="U42" s="185"/>
      <c r="V42" s="185"/>
      <c r="W42" s="186"/>
    </row>
    <row r="43" spans="1:23" ht="15" customHeight="1" x14ac:dyDescent="0.3">
      <c r="A43">
        <v>40</v>
      </c>
      <c r="B43" s="164" t="str">
        <f>IFERROR(VLOOKUP($A43,'MASTER PRICE LIST'!$A$15:$G$1053,3,0),"")</f>
        <v/>
      </c>
      <c r="C43" s="165" t="str">
        <f>IFERROR(VLOOKUP($A43,'MASTER PRICE LIST'!$A$15:$G$1053,4,0),"")</f>
        <v/>
      </c>
      <c r="D43" s="166" t="str">
        <f>IFERROR(VLOOKUP($A43,'MASTER PRICE LIST'!$A$15:$G$1053,5,0),"")</f>
        <v/>
      </c>
      <c r="E43" s="167" t="str">
        <f>IFERROR(VLOOKUP($A43,'MASTER PRICE LIST'!$A$15:$G$1053,6,0),"")</f>
        <v/>
      </c>
      <c r="F43" s="166" t="str">
        <f>IFERROR(VLOOKUP($A43,'MASTER PRICE LIST'!$A$15:$G$1053,7,0),"")</f>
        <v/>
      </c>
      <c r="G43" s="168" t="str">
        <f t="shared" si="0"/>
        <v/>
      </c>
      <c r="H43" s="162" t="str">
        <f>IFERROR(VLOOKUP($A43,'MASTER PRICE LIST'!$A$15:$I$1053,8,0),"")</f>
        <v/>
      </c>
      <c r="I43" s="163" t="str">
        <f>IFERROR(VLOOKUP($A43,'MASTER PRICE LIST'!$A$15:$I$1053,9,0),"")</f>
        <v/>
      </c>
      <c r="J43" s="184"/>
      <c r="K43" s="185"/>
      <c r="L43" s="185"/>
      <c r="M43" s="185"/>
      <c r="N43" s="185"/>
      <c r="O43" s="185"/>
      <c r="P43" s="185"/>
      <c r="Q43" s="185"/>
      <c r="R43" s="185"/>
      <c r="S43" s="185"/>
      <c r="T43" s="185"/>
      <c r="U43" s="185"/>
      <c r="V43" s="185"/>
      <c r="W43" s="186"/>
    </row>
    <row r="44" spans="1:23" ht="15" customHeight="1" x14ac:dyDescent="0.3">
      <c r="A44">
        <v>41</v>
      </c>
      <c r="B44" s="164" t="str">
        <f>IFERROR(VLOOKUP($A44,'MASTER PRICE LIST'!$A$15:$G$1053,3,0),"")</f>
        <v/>
      </c>
      <c r="C44" s="165" t="str">
        <f>IFERROR(VLOOKUP($A44,'MASTER PRICE LIST'!$A$15:$G$1053,4,0),"")</f>
        <v/>
      </c>
      <c r="D44" s="166" t="str">
        <f>IFERROR(VLOOKUP($A44,'MASTER PRICE LIST'!$A$15:$G$1053,5,0),"")</f>
        <v/>
      </c>
      <c r="E44" s="167" t="str">
        <f>IFERROR(VLOOKUP($A44,'MASTER PRICE LIST'!$A$15:$G$1053,6,0),"")</f>
        <v/>
      </c>
      <c r="F44" s="166" t="str">
        <f>IFERROR(VLOOKUP($A44,'MASTER PRICE LIST'!$A$15:$G$1053,7,0),"")</f>
        <v/>
      </c>
      <c r="G44" s="168" t="str">
        <f t="shared" si="0"/>
        <v/>
      </c>
      <c r="H44" s="162" t="str">
        <f>IFERROR(VLOOKUP($A44,'MASTER PRICE LIST'!$A$15:$I$1053,8,0),"")</f>
        <v/>
      </c>
      <c r="I44" s="163" t="str">
        <f>IFERROR(VLOOKUP($A44,'MASTER PRICE LIST'!$A$15:$I$1053,9,0),"")</f>
        <v/>
      </c>
      <c r="J44" s="184"/>
      <c r="K44" s="185"/>
      <c r="L44" s="185"/>
      <c r="M44" s="185"/>
      <c r="N44" s="185"/>
      <c r="O44" s="185"/>
      <c r="P44" s="185"/>
      <c r="Q44" s="185"/>
      <c r="R44" s="185"/>
      <c r="S44" s="185"/>
      <c r="T44" s="185"/>
      <c r="U44" s="185"/>
      <c r="V44" s="185"/>
      <c r="W44" s="186"/>
    </row>
    <row r="45" spans="1:23" ht="15" customHeight="1" x14ac:dyDescent="0.3">
      <c r="A45">
        <v>42</v>
      </c>
      <c r="B45" s="164" t="str">
        <f>IFERROR(VLOOKUP($A45,'MASTER PRICE LIST'!$A$15:$G$1053,3,0),"")</f>
        <v/>
      </c>
      <c r="C45" s="165" t="str">
        <f>IFERROR(VLOOKUP($A45,'MASTER PRICE LIST'!$A$15:$G$1053,4,0),"")</f>
        <v/>
      </c>
      <c r="D45" s="166" t="str">
        <f>IFERROR(VLOOKUP($A45,'MASTER PRICE LIST'!$A$15:$G$1053,5,0),"")</f>
        <v/>
      </c>
      <c r="E45" s="167" t="str">
        <f>IFERROR(VLOOKUP($A45,'MASTER PRICE LIST'!$A$15:$G$1053,6,0),"")</f>
        <v/>
      </c>
      <c r="F45" s="166" t="str">
        <f>IFERROR(VLOOKUP($A45,'MASTER PRICE LIST'!$A$15:$G$1053,7,0),"")</f>
        <v/>
      </c>
      <c r="G45" s="168" t="str">
        <f t="shared" si="0"/>
        <v/>
      </c>
      <c r="H45" s="162" t="str">
        <f>IFERROR(VLOOKUP($A45,'MASTER PRICE LIST'!$A$15:$I$1053,8,0),"")</f>
        <v/>
      </c>
      <c r="I45" s="163" t="str">
        <f>IFERROR(VLOOKUP($A45,'MASTER PRICE LIST'!$A$15:$I$1053,9,0),"")</f>
        <v/>
      </c>
      <c r="J45" s="184"/>
      <c r="K45" s="185"/>
      <c r="L45" s="185"/>
      <c r="M45" s="185"/>
      <c r="N45" s="185"/>
      <c r="O45" s="185"/>
      <c r="P45" s="185"/>
      <c r="Q45" s="185"/>
      <c r="R45" s="185"/>
      <c r="S45" s="185"/>
      <c r="T45" s="185"/>
      <c r="U45" s="185"/>
      <c r="V45" s="185"/>
      <c r="W45" s="186"/>
    </row>
    <row r="46" spans="1:23" ht="15" customHeight="1" x14ac:dyDescent="0.3">
      <c r="A46">
        <v>43</v>
      </c>
      <c r="B46" s="164" t="str">
        <f>IFERROR(VLOOKUP($A46,'MASTER PRICE LIST'!$A$15:$G$1053,3,0),"")</f>
        <v/>
      </c>
      <c r="C46" s="165" t="str">
        <f>IFERROR(VLOOKUP($A46,'MASTER PRICE LIST'!$A$15:$G$1053,4,0),"")</f>
        <v/>
      </c>
      <c r="D46" s="166" t="str">
        <f>IFERROR(VLOOKUP($A46,'MASTER PRICE LIST'!$A$15:$G$1053,5,0),"")</f>
        <v/>
      </c>
      <c r="E46" s="167" t="str">
        <f>IFERROR(VLOOKUP($A46,'MASTER PRICE LIST'!$A$15:$G$1053,6,0),"")</f>
        <v/>
      </c>
      <c r="F46" s="166" t="str">
        <f>IFERROR(VLOOKUP($A46,'MASTER PRICE LIST'!$A$15:$G$1053,7,0),"")</f>
        <v/>
      </c>
      <c r="G46" s="168" t="str">
        <f t="shared" si="0"/>
        <v/>
      </c>
      <c r="H46" s="162" t="str">
        <f>IFERROR(VLOOKUP($A46,'MASTER PRICE LIST'!$A$15:$I$1053,8,0),"")</f>
        <v/>
      </c>
      <c r="I46" s="163" t="str">
        <f>IFERROR(VLOOKUP($A46,'MASTER PRICE LIST'!$A$15:$I$1053,9,0),"")</f>
        <v/>
      </c>
      <c r="J46" s="184"/>
      <c r="K46" s="185"/>
      <c r="L46" s="185"/>
      <c r="M46" s="185"/>
      <c r="N46" s="185"/>
      <c r="O46" s="185"/>
      <c r="P46" s="185"/>
      <c r="Q46" s="185"/>
      <c r="R46" s="185"/>
      <c r="S46" s="185"/>
      <c r="T46" s="185"/>
      <c r="U46" s="185"/>
      <c r="V46" s="185"/>
      <c r="W46" s="186"/>
    </row>
    <row r="47" spans="1:23" ht="15" customHeight="1" x14ac:dyDescent="0.3">
      <c r="A47">
        <v>44</v>
      </c>
      <c r="B47" s="164" t="str">
        <f>IFERROR(VLOOKUP($A47,'MASTER PRICE LIST'!$A$15:$G$1053,3,0),"")</f>
        <v/>
      </c>
      <c r="C47" s="165" t="str">
        <f>IFERROR(VLOOKUP($A47,'MASTER PRICE LIST'!$A$15:$G$1053,4,0),"")</f>
        <v/>
      </c>
      <c r="D47" s="166" t="str">
        <f>IFERROR(VLOOKUP($A47,'MASTER PRICE LIST'!$A$15:$G$1053,5,0),"")</f>
        <v/>
      </c>
      <c r="E47" s="167" t="str">
        <f>IFERROR(VLOOKUP($A47,'MASTER PRICE LIST'!$A$15:$G$1053,6,0),"")</f>
        <v/>
      </c>
      <c r="F47" s="166" t="str">
        <f>IFERROR(VLOOKUP($A47,'MASTER PRICE LIST'!$A$15:$G$1053,7,0),"")</f>
        <v/>
      </c>
      <c r="G47" s="168" t="str">
        <f t="shared" si="0"/>
        <v/>
      </c>
      <c r="H47" s="162" t="str">
        <f>IFERROR(VLOOKUP($A47,'MASTER PRICE LIST'!$A$15:$I$1053,8,0),"")</f>
        <v/>
      </c>
      <c r="I47" s="163" t="str">
        <f>IFERROR(VLOOKUP($A47,'MASTER PRICE LIST'!$A$15:$I$1053,9,0),"")</f>
        <v/>
      </c>
      <c r="J47" s="184"/>
      <c r="K47" s="185"/>
      <c r="L47" s="185"/>
      <c r="M47" s="185"/>
      <c r="N47" s="185"/>
      <c r="O47" s="185"/>
      <c r="P47" s="185"/>
      <c r="Q47" s="185"/>
      <c r="R47" s="185"/>
      <c r="S47" s="185"/>
      <c r="T47" s="185"/>
      <c r="U47" s="185"/>
      <c r="V47" s="185"/>
      <c r="W47" s="186"/>
    </row>
    <row r="48" spans="1:23" ht="15" customHeight="1" x14ac:dyDescent="0.3">
      <c r="A48">
        <v>45</v>
      </c>
      <c r="B48" s="164" t="str">
        <f>IFERROR(VLOOKUP($A48,'MASTER PRICE LIST'!$A$15:$G$1053,3,0),"")</f>
        <v/>
      </c>
      <c r="C48" s="165" t="str">
        <f>IFERROR(VLOOKUP($A48,'MASTER PRICE LIST'!$A$15:$G$1053,4,0),"")</f>
        <v/>
      </c>
      <c r="D48" s="166" t="str">
        <f>IFERROR(VLOOKUP($A48,'MASTER PRICE LIST'!$A$15:$G$1053,5,0),"")</f>
        <v/>
      </c>
      <c r="E48" s="167" t="str">
        <f>IFERROR(VLOOKUP($A48,'MASTER PRICE LIST'!$A$15:$G$1053,6,0),"")</f>
        <v/>
      </c>
      <c r="F48" s="166" t="str">
        <f>IFERROR(VLOOKUP($A48,'MASTER PRICE LIST'!$A$15:$G$1053,7,0),"")</f>
        <v/>
      </c>
      <c r="G48" s="168" t="str">
        <f t="shared" si="0"/>
        <v/>
      </c>
      <c r="H48" s="162" t="str">
        <f>IFERROR(VLOOKUP($A48,'MASTER PRICE LIST'!$A$15:$I$1053,8,0),"")</f>
        <v/>
      </c>
      <c r="I48" s="163" t="str">
        <f>IFERROR(VLOOKUP($A48,'MASTER PRICE LIST'!$A$15:$I$1053,9,0),"")</f>
        <v/>
      </c>
      <c r="J48" s="184"/>
      <c r="K48" s="185"/>
      <c r="L48" s="185"/>
      <c r="M48" s="185"/>
      <c r="N48" s="185"/>
      <c r="O48" s="185"/>
      <c r="P48" s="185"/>
      <c r="Q48" s="185"/>
      <c r="R48" s="185"/>
      <c r="S48" s="185"/>
      <c r="T48" s="185"/>
      <c r="U48" s="185"/>
      <c r="V48" s="185"/>
      <c r="W48" s="186"/>
    </row>
    <row r="49" spans="1:23" ht="15" customHeight="1" x14ac:dyDescent="0.3">
      <c r="A49">
        <v>46</v>
      </c>
      <c r="B49" s="164" t="str">
        <f>IFERROR(VLOOKUP($A49,'MASTER PRICE LIST'!$A$15:$G$1053,3,0),"")</f>
        <v/>
      </c>
      <c r="C49" s="165" t="str">
        <f>IFERROR(VLOOKUP($A49,'MASTER PRICE LIST'!$A$15:$G$1053,4,0),"")</f>
        <v/>
      </c>
      <c r="D49" s="166" t="str">
        <f>IFERROR(VLOOKUP($A49,'MASTER PRICE LIST'!$A$15:$G$1053,5,0),"")</f>
        <v/>
      </c>
      <c r="E49" s="167" t="str">
        <f>IFERROR(VLOOKUP($A49,'MASTER PRICE LIST'!$A$15:$G$1053,6,0),"")</f>
        <v/>
      </c>
      <c r="F49" s="166" t="str">
        <f>IFERROR(VLOOKUP($A49,'MASTER PRICE LIST'!$A$15:$G$1053,7,0),"")</f>
        <v/>
      </c>
      <c r="G49" s="168" t="str">
        <f t="shared" si="0"/>
        <v/>
      </c>
      <c r="H49" s="162" t="str">
        <f>IFERROR(VLOOKUP($A49,'MASTER PRICE LIST'!$A$15:$I$1053,8,0),"")</f>
        <v/>
      </c>
      <c r="I49" s="163" t="str">
        <f>IFERROR(VLOOKUP($A49,'MASTER PRICE LIST'!$A$15:$I$1053,9,0),"")</f>
        <v/>
      </c>
      <c r="J49" s="184"/>
      <c r="K49" s="185"/>
      <c r="L49" s="185"/>
      <c r="M49" s="185"/>
      <c r="N49" s="185"/>
      <c r="O49" s="185"/>
      <c r="P49" s="185"/>
      <c r="Q49" s="185"/>
      <c r="R49" s="185"/>
      <c r="S49" s="185"/>
      <c r="T49" s="185"/>
      <c r="U49" s="185"/>
      <c r="V49" s="185"/>
      <c r="W49" s="186"/>
    </row>
    <row r="50" spans="1:23" ht="15" customHeight="1" x14ac:dyDescent="0.3">
      <c r="A50">
        <v>47</v>
      </c>
      <c r="B50" s="164" t="str">
        <f>IFERROR(VLOOKUP($A50,'MASTER PRICE LIST'!$A$15:$G$1053,3,0),"")</f>
        <v/>
      </c>
      <c r="C50" s="165" t="str">
        <f>IFERROR(VLOOKUP($A50,'MASTER PRICE LIST'!$A$15:$G$1053,4,0),"")</f>
        <v/>
      </c>
      <c r="D50" s="166" t="str">
        <f>IFERROR(VLOOKUP($A50,'MASTER PRICE LIST'!$A$15:$G$1053,5,0),"")</f>
        <v/>
      </c>
      <c r="E50" s="167" t="str">
        <f>IFERROR(VLOOKUP($A50,'MASTER PRICE LIST'!$A$15:$G$1053,6,0),"")</f>
        <v/>
      </c>
      <c r="F50" s="166" t="str">
        <f>IFERROR(VLOOKUP($A50,'MASTER PRICE LIST'!$A$15:$G$1053,7,0),"")</f>
        <v/>
      </c>
      <c r="G50" s="168" t="str">
        <f t="shared" si="0"/>
        <v/>
      </c>
      <c r="H50" s="162" t="str">
        <f>IFERROR(VLOOKUP($A50,'MASTER PRICE LIST'!$A$15:$I$1053,8,0),"")</f>
        <v/>
      </c>
      <c r="I50" s="163" t="str">
        <f>IFERROR(VLOOKUP($A50,'MASTER PRICE LIST'!$A$15:$I$1053,9,0),"")</f>
        <v/>
      </c>
      <c r="J50" s="184"/>
      <c r="K50" s="185"/>
      <c r="L50" s="185"/>
      <c r="M50" s="185"/>
      <c r="N50" s="185"/>
      <c r="O50" s="185"/>
      <c r="P50" s="185"/>
      <c r="Q50" s="185"/>
      <c r="R50" s="185"/>
      <c r="S50" s="185"/>
      <c r="T50" s="185"/>
      <c r="U50" s="185"/>
      <c r="V50" s="185"/>
      <c r="W50" s="186"/>
    </row>
    <row r="51" spans="1:23" ht="15" customHeight="1" x14ac:dyDescent="0.3">
      <c r="A51">
        <v>48</v>
      </c>
      <c r="B51" s="164" t="str">
        <f>IFERROR(VLOOKUP($A51,'MASTER PRICE LIST'!$A$15:$G$1053,3,0),"")</f>
        <v/>
      </c>
      <c r="C51" s="165" t="str">
        <f>IFERROR(VLOOKUP($A51,'MASTER PRICE LIST'!$A$15:$G$1053,4,0),"")</f>
        <v/>
      </c>
      <c r="D51" s="166" t="str">
        <f>IFERROR(VLOOKUP($A51,'MASTER PRICE LIST'!$A$15:$G$1053,5,0),"")</f>
        <v/>
      </c>
      <c r="E51" s="167" t="str">
        <f>IFERROR(VLOOKUP($A51,'MASTER PRICE LIST'!$A$15:$G$1053,6,0),"")</f>
        <v/>
      </c>
      <c r="F51" s="166" t="str">
        <f>IFERROR(VLOOKUP($A51,'MASTER PRICE LIST'!$A$15:$G$1053,7,0),"")</f>
        <v/>
      </c>
      <c r="G51" s="168" t="str">
        <f t="shared" si="0"/>
        <v/>
      </c>
      <c r="H51" s="162" t="str">
        <f>IFERROR(VLOOKUP($A51,'MASTER PRICE LIST'!$A$15:$I$1053,8,0),"")</f>
        <v/>
      </c>
      <c r="I51" s="163" t="str">
        <f>IFERROR(VLOOKUP($A51,'MASTER PRICE LIST'!$A$15:$I$1053,9,0),"")</f>
        <v/>
      </c>
      <c r="J51" s="184"/>
      <c r="K51" s="185"/>
      <c r="L51" s="185"/>
      <c r="M51" s="185"/>
      <c r="N51" s="185"/>
      <c r="O51" s="185"/>
      <c r="P51" s="185"/>
      <c r="Q51" s="185"/>
      <c r="R51" s="185"/>
      <c r="S51" s="185"/>
      <c r="T51" s="185"/>
      <c r="U51" s="185"/>
      <c r="V51" s="185"/>
      <c r="W51" s="186"/>
    </row>
    <row r="52" spans="1:23" ht="15" customHeight="1" x14ac:dyDescent="0.3">
      <c r="A52">
        <v>49</v>
      </c>
      <c r="B52" s="164" t="str">
        <f>IFERROR(VLOOKUP($A52,'MASTER PRICE LIST'!$A$15:$G$1053,3,0),"")</f>
        <v/>
      </c>
      <c r="C52" s="165" t="str">
        <f>IFERROR(VLOOKUP($A52,'MASTER PRICE LIST'!$A$15:$G$1053,4,0),"")</f>
        <v/>
      </c>
      <c r="D52" s="166" t="str">
        <f>IFERROR(VLOOKUP($A52,'MASTER PRICE LIST'!$A$15:$G$1053,5,0),"")</f>
        <v/>
      </c>
      <c r="E52" s="167" t="str">
        <f>IFERROR(VLOOKUP($A52,'MASTER PRICE LIST'!$A$15:$G$1053,6,0),"")</f>
        <v/>
      </c>
      <c r="F52" s="166" t="str">
        <f>IFERROR(VLOOKUP($A52,'MASTER PRICE LIST'!$A$15:$G$1053,7,0),"")</f>
        <v/>
      </c>
      <c r="G52" s="168" t="str">
        <f t="shared" si="0"/>
        <v/>
      </c>
      <c r="H52" s="162" t="str">
        <f>IFERROR(VLOOKUP($A52,'MASTER PRICE LIST'!$A$15:$I$1053,8,0),"")</f>
        <v/>
      </c>
      <c r="I52" s="163" t="str">
        <f>IFERROR(VLOOKUP($A52,'MASTER PRICE LIST'!$A$15:$I$1053,9,0),"")</f>
        <v/>
      </c>
      <c r="J52" s="184"/>
      <c r="K52" s="185"/>
      <c r="L52" s="185"/>
      <c r="M52" s="185"/>
      <c r="N52" s="185"/>
      <c r="O52" s="185"/>
      <c r="P52" s="185"/>
      <c r="Q52" s="185"/>
      <c r="R52" s="185"/>
      <c r="S52" s="185"/>
      <c r="T52" s="185"/>
      <c r="U52" s="185"/>
      <c r="V52" s="185"/>
      <c r="W52" s="186"/>
    </row>
    <row r="53" spans="1:23" ht="15" customHeight="1" x14ac:dyDescent="0.3">
      <c r="A53">
        <v>50</v>
      </c>
      <c r="B53" s="164" t="str">
        <f>IFERROR(VLOOKUP($A53,'MASTER PRICE LIST'!$A$15:$G$1053,3,0),"")</f>
        <v/>
      </c>
      <c r="C53" s="165" t="str">
        <f>IFERROR(VLOOKUP($A53,'MASTER PRICE LIST'!$A$15:$G$1053,4,0),"")</f>
        <v/>
      </c>
      <c r="D53" s="166" t="str">
        <f>IFERROR(VLOOKUP($A53,'MASTER PRICE LIST'!$A$15:$G$1053,5,0),"")</f>
        <v/>
      </c>
      <c r="E53" s="167" t="str">
        <f>IFERROR(VLOOKUP($A53,'MASTER PRICE LIST'!$A$15:$G$1053,6,0),"")</f>
        <v/>
      </c>
      <c r="F53" s="166" t="str">
        <f>IFERROR(VLOOKUP($A53,'MASTER PRICE LIST'!$A$15:$G$1053,7,0),"")</f>
        <v/>
      </c>
      <c r="G53" s="168" t="str">
        <f t="shared" si="0"/>
        <v/>
      </c>
      <c r="H53" s="162" t="str">
        <f>IFERROR(VLOOKUP($A53,'MASTER PRICE LIST'!$A$15:$I$1053,8,0),"")</f>
        <v/>
      </c>
      <c r="I53" s="163" t="str">
        <f>IFERROR(VLOOKUP($A53,'MASTER PRICE LIST'!$A$15:$I$1053,9,0),"")</f>
        <v/>
      </c>
      <c r="J53" s="184"/>
      <c r="K53" s="185"/>
      <c r="L53" s="185"/>
      <c r="M53" s="185"/>
      <c r="N53" s="185"/>
      <c r="O53" s="185"/>
      <c r="P53" s="185"/>
      <c r="Q53" s="185"/>
      <c r="R53" s="185"/>
      <c r="S53" s="185"/>
      <c r="T53" s="185"/>
      <c r="U53" s="185"/>
      <c r="V53" s="185"/>
      <c r="W53" s="186"/>
    </row>
    <row r="54" spans="1:23" ht="15" customHeight="1" x14ac:dyDescent="0.3">
      <c r="A54">
        <v>51</v>
      </c>
      <c r="B54" s="164" t="str">
        <f>IFERROR(VLOOKUP($A54,'MASTER PRICE LIST'!$A$15:$G$1053,3,0),"")</f>
        <v/>
      </c>
      <c r="C54" s="165" t="str">
        <f>IFERROR(VLOOKUP($A54,'MASTER PRICE LIST'!$A$15:$G$1053,4,0),"")</f>
        <v/>
      </c>
      <c r="D54" s="166" t="str">
        <f>IFERROR(VLOOKUP($A54,'MASTER PRICE LIST'!$A$15:$G$1053,5,0),"")</f>
        <v/>
      </c>
      <c r="E54" s="167" t="str">
        <f>IFERROR(VLOOKUP($A54,'MASTER PRICE LIST'!$A$15:$G$1053,6,0),"")</f>
        <v/>
      </c>
      <c r="F54" s="166" t="str">
        <f>IFERROR(VLOOKUP($A54,'MASTER PRICE LIST'!$A$15:$G$1053,7,0),"")</f>
        <v/>
      </c>
      <c r="G54" s="168" t="str">
        <f t="shared" si="0"/>
        <v/>
      </c>
      <c r="H54" s="162" t="str">
        <f>IFERROR(VLOOKUP($A54,'MASTER PRICE LIST'!$A$15:$I$1053,8,0),"")</f>
        <v/>
      </c>
      <c r="I54" s="163" t="str">
        <f>IFERROR(VLOOKUP($A54,'MASTER PRICE LIST'!$A$15:$I$1053,9,0),"")</f>
        <v/>
      </c>
      <c r="J54" s="184"/>
      <c r="K54" s="185"/>
      <c r="L54" s="185"/>
      <c r="M54" s="185"/>
      <c r="N54" s="185"/>
      <c r="O54" s="185"/>
      <c r="P54" s="185"/>
      <c r="Q54" s="185"/>
      <c r="R54" s="185"/>
      <c r="S54" s="185"/>
      <c r="T54" s="185"/>
      <c r="U54" s="185"/>
      <c r="V54" s="185"/>
      <c r="W54" s="186"/>
    </row>
    <row r="55" spans="1:23" ht="15" customHeight="1" x14ac:dyDescent="0.3">
      <c r="A55">
        <v>52</v>
      </c>
      <c r="B55" s="164" t="str">
        <f>IFERROR(VLOOKUP($A55,'MASTER PRICE LIST'!$A$15:$G$1053,3,0),"")</f>
        <v/>
      </c>
      <c r="C55" s="165" t="str">
        <f>IFERROR(VLOOKUP($A55,'MASTER PRICE LIST'!$A$15:$G$1053,4,0),"")</f>
        <v/>
      </c>
      <c r="D55" s="166" t="str">
        <f>IFERROR(VLOOKUP($A55,'MASTER PRICE LIST'!$A$15:$G$1053,5,0),"")</f>
        <v/>
      </c>
      <c r="E55" s="167" t="str">
        <f>IFERROR(VLOOKUP($A55,'MASTER PRICE LIST'!$A$15:$G$1053,6,0),"")</f>
        <v/>
      </c>
      <c r="F55" s="166" t="str">
        <f>IFERROR(VLOOKUP($A55,'MASTER PRICE LIST'!$A$15:$G$1053,7,0),"")</f>
        <v/>
      </c>
      <c r="G55" s="168" t="str">
        <f t="shared" si="0"/>
        <v/>
      </c>
      <c r="H55" s="162" t="str">
        <f>IFERROR(VLOOKUP($A55,'MASTER PRICE LIST'!$A$15:$I$1053,8,0),"")</f>
        <v/>
      </c>
      <c r="I55" s="163" t="str">
        <f>IFERROR(VLOOKUP($A55,'MASTER PRICE LIST'!$A$15:$I$1053,9,0),"")</f>
        <v/>
      </c>
      <c r="J55" s="184"/>
      <c r="K55" s="185"/>
      <c r="L55" s="185"/>
      <c r="M55" s="185"/>
      <c r="N55" s="185"/>
      <c r="O55" s="185"/>
      <c r="P55" s="185"/>
      <c r="Q55" s="185"/>
      <c r="R55" s="185"/>
      <c r="S55" s="185"/>
      <c r="T55" s="185"/>
      <c r="U55" s="185"/>
      <c r="V55" s="185"/>
      <c r="W55" s="186"/>
    </row>
    <row r="56" spans="1:23" ht="15" customHeight="1" x14ac:dyDescent="0.3">
      <c r="A56">
        <v>53</v>
      </c>
      <c r="B56" s="164" t="str">
        <f>IFERROR(VLOOKUP($A56,'MASTER PRICE LIST'!$A$15:$G$1053,3,0),"")</f>
        <v/>
      </c>
      <c r="C56" s="165" t="str">
        <f>IFERROR(VLOOKUP($A56,'MASTER PRICE LIST'!$A$15:$G$1053,4,0),"")</f>
        <v/>
      </c>
      <c r="D56" s="166" t="str">
        <f>IFERROR(VLOOKUP($A56,'MASTER PRICE LIST'!$A$15:$G$1053,5,0),"")</f>
        <v/>
      </c>
      <c r="E56" s="167" t="str">
        <f>IFERROR(VLOOKUP($A56,'MASTER PRICE LIST'!$A$15:$G$1053,6,0),"")</f>
        <v/>
      </c>
      <c r="F56" s="166" t="str">
        <f>IFERROR(VLOOKUP($A56,'MASTER PRICE LIST'!$A$15:$G$1053,7,0),"")</f>
        <v/>
      </c>
      <c r="G56" s="168" t="str">
        <f t="shared" si="0"/>
        <v/>
      </c>
      <c r="H56" s="162" t="str">
        <f>IFERROR(VLOOKUP($A56,'MASTER PRICE LIST'!$A$15:$I$1053,8,0),"")</f>
        <v/>
      </c>
      <c r="I56" s="163" t="str">
        <f>IFERROR(VLOOKUP($A56,'MASTER PRICE LIST'!$A$15:$I$1053,9,0),"")</f>
        <v/>
      </c>
      <c r="J56" s="184"/>
      <c r="K56" s="185"/>
      <c r="L56" s="185"/>
      <c r="M56" s="185"/>
      <c r="N56" s="185"/>
      <c r="O56" s="185"/>
      <c r="P56" s="185"/>
      <c r="Q56" s="185"/>
      <c r="R56" s="185"/>
      <c r="S56" s="185"/>
      <c r="T56" s="185"/>
      <c r="U56" s="185"/>
      <c r="V56" s="185"/>
      <c r="W56" s="186"/>
    </row>
    <row r="57" spans="1:23" ht="15" customHeight="1" x14ac:dyDescent="0.3">
      <c r="A57">
        <v>54</v>
      </c>
      <c r="B57" s="164" t="str">
        <f>IFERROR(VLOOKUP($A57,'MASTER PRICE LIST'!$A$15:$G$1053,3,0),"")</f>
        <v/>
      </c>
      <c r="C57" s="165" t="str">
        <f>IFERROR(VLOOKUP($A57,'MASTER PRICE LIST'!$A$15:$G$1053,4,0),"")</f>
        <v/>
      </c>
      <c r="D57" s="166" t="str">
        <f>IFERROR(VLOOKUP($A57,'MASTER PRICE LIST'!$A$15:$G$1053,5,0),"")</f>
        <v/>
      </c>
      <c r="E57" s="167" t="str">
        <f>IFERROR(VLOOKUP($A57,'MASTER PRICE LIST'!$A$15:$G$1053,6,0),"")</f>
        <v/>
      </c>
      <c r="F57" s="166" t="str">
        <f>IFERROR(VLOOKUP($A57,'MASTER PRICE LIST'!$A$15:$G$1053,7,0),"")</f>
        <v/>
      </c>
      <c r="G57" s="168" t="str">
        <f t="shared" si="0"/>
        <v/>
      </c>
      <c r="H57" s="162" t="str">
        <f>IFERROR(VLOOKUP($A57,'MASTER PRICE LIST'!$A$15:$I$1053,8,0),"")</f>
        <v/>
      </c>
      <c r="I57" s="163" t="str">
        <f>IFERROR(VLOOKUP($A57,'MASTER PRICE LIST'!$A$15:$I$1053,9,0),"")</f>
        <v/>
      </c>
      <c r="J57" s="184"/>
      <c r="K57" s="185"/>
      <c r="L57" s="185"/>
      <c r="M57" s="185"/>
      <c r="N57" s="185"/>
      <c r="O57" s="185"/>
      <c r="P57" s="185"/>
      <c r="Q57" s="185"/>
      <c r="R57" s="185"/>
      <c r="S57" s="185"/>
      <c r="T57" s="185"/>
      <c r="U57" s="185"/>
      <c r="V57" s="185"/>
      <c r="W57" s="186"/>
    </row>
    <row r="58" spans="1:23" ht="15" customHeight="1" x14ac:dyDescent="0.3">
      <c r="A58">
        <v>55</v>
      </c>
      <c r="B58" s="164" t="str">
        <f>IFERROR(VLOOKUP($A58,'MASTER PRICE LIST'!$A$15:$G$1053,3,0),"")</f>
        <v/>
      </c>
      <c r="C58" s="165" t="str">
        <f>IFERROR(VLOOKUP($A58,'MASTER PRICE LIST'!$A$15:$G$1053,4,0),"")</f>
        <v/>
      </c>
      <c r="D58" s="166" t="str">
        <f>IFERROR(VLOOKUP($A58,'MASTER PRICE LIST'!$A$15:$G$1053,5,0),"")</f>
        <v/>
      </c>
      <c r="E58" s="167" t="str">
        <f>IFERROR(VLOOKUP($A58,'MASTER PRICE LIST'!$A$15:$G$1053,6,0),"")</f>
        <v/>
      </c>
      <c r="F58" s="166" t="str">
        <f>IFERROR(VLOOKUP($A58,'MASTER PRICE LIST'!$A$15:$G$1053,7,0),"")</f>
        <v/>
      </c>
      <c r="G58" s="168" t="str">
        <f t="shared" si="0"/>
        <v/>
      </c>
      <c r="H58" s="162" t="str">
        <f>IFERROR(VLOOKUP($A58,'MASTER PRICE LIST'!$A$15:$I$1053,8,0),"")</f>
        <v/>
      </c>
      <c r="I58" s="163" t="str">
        <f>IFERROR(VLOOKUP($A58,'MASTER PRICE LIST'!$A$15:$I$1053,9,0),"")</f>
        <v/>
      </c>
      <c r="J58" s="184"/>
      <c r="K58" s="185"/>
      <c r="L58" s="185"/>
      <c r="M58" s="185"/>
      <c r="N58" s="185"/>
      <c r="O58" s="185"/>
      <c r="P58" s="185"/>
      <c r="Q58" s="185"/>
      <c r="R58" s="185"/>
      <c r="S58" s="185"/>
      <c r="T58" s="185"/>
      <c r="U58" s="185"/>
      <c r="V58" s="185"/>
      <c r="W58" s="186"/>
    </row>
    <row r="59" spans="1:23" ht="15" customHeight="1" x14ac:dyDescent="0.3">
      <c r="A59">
        <v>56</v>
      </c>
      <c r="B59" s="164" t="str">
        <f>IFERROR(VLOOKUP($A59,'MASTER PRICE LIST'!$A$15:$G$1053,3,0),"")</f>
        <v/>
      </c>
      <c r="C59" s="165" t="str">
        <f>IFERROR(VLOOKUP($A59,'MASTER PRICE LIST'!$A$15:$G$1053,4,0),"")</f>
        <v/>
      </c>
      <c r="D59" s="166" t="str">
        <f>IFERROR(VLOOKUP($A59,'MASTER PRICE LIST'!$A$15:$G$1053,5,0),"")</f>
        <v/>
      </c>
      <c r="E59" s="167" t="str">
        <f>IFERROR(VLOOKUP($A59,'MASTER PRICE LIST'!$A$15:$G$1053,6,0),"")</f>
        <v/>
      </c>
      <c r="F59" s="166" t="str">
        <f>IFERROR(VLOOKUP($A59,'MASTER PRICE LIST'!$A$15:$G$1053,7,0),"")</f>
        <v/>
      </c>
      <c r="G59" s="168" t="str">
        <f t="shared" si="0"/>
        <v/>
      </c>
      <c r="H59" s="162" t="str">
        <f>IFERROR(VLOOKUP($A59,'MASTER PRICE LIST'!$A$15:$I$1053,8,0),"")</f>
        <v/>
      </c>
      <c r="I59" s="163" t="str">
        <f>IFERROR(VLOOKUP($A59,'MASTER PRICE LIST'!$A$15:$I$1053,9,0),"")</f>
        <v/>
      </c>
      <c r="J59" s="184"/>
      <c r="K59" s="185"/>
      <c r="L59" s="185"/>
      <c r="M59" s="185"/>
      <c r="N59" s="185"/>
      <c r="O59" s="185"/>
      <c r="P59" s="185"/>
      <c r="Q59" s="185"/>
      <c r="R59" s="185"/>
      <c r="S59" s="185"/>
      <c r="T59" s="185"/>
      <c r="U59" s="185"/>
      <c r="V59" s="185"/>
      <c r="W59" s="186"/>
    </row>
    <row r="60" spans="1:23" ht="15" customHeight="1" x14ac:dyDescent="0.3">
      <c r="A60">
        <v>57</v>
      </c>
      <c r="B60" s="164" t="str">
        <f>IFERROR(VLOOKUP($A60,'MASTER PRICE LIST'!$A$15:$G$1053,3,0),"")</f>
        <v/>
      </c>
      <c r="C60" s="165" t="str">
        <f>IFERROR(VLOOKUP($A60,'MASTER PRICE LIST'!$A$15:$G$1053,4,0),"")</f>
        <v/>
      </c>
      <c r="D60" s="166" t="str">
        <f>IFERROR(VLOOKUP($A60,'MASTER PRICE LIST'!$A$15:$G$1053,5,0),"")</f>
        <v/>
      </c>
      <c r="E60" s="167" t="str">
        <f>IFERROR(VLOOKUP($A60,'MASTER PRICE LIST'!$A$15:$G$1053,6,0),"")</f>
        <v/>
      </c>
      <c r="F60" s="166" t="str">
        <f>IFERROR(VLOOKUP($A60,'MASTER PRICE LIST'!$A$15:$G$1053,7,0),"")</f>
        <v/>
      </c>
      <c r="G60" s="168" t="str">
        <f t="shared" si="0"/>
        <v/>
      </c>
      <c r="H60" s="162" t="str">
        <f>IFERROR(VLOOKUP($A60,'MASTER PRICE LIST'!$A$15:$I$1053,8,0),"")</f>
        <v/>
      </c>
      <c r="I60" s="163" t="str">
        <f>IFERROR(VLOOKUP($A60,'MASTER PRICE LIST'!$A$15:$I$1053,9,0),"")</f>
        <v/>
      </c>
      <c r="J60" s="184"/>
      <c r="K60" s="185"/>
      <c r="L60" s="185"/>
      <c r="M60" s="185"/>
      <c r="N60" s="185"/>
      <c r="O60" s="185"/>
      <c r="P60" s="185"/>
      <c r="Q60" s="185"/>
      <c r="R60" s="185"/>
      <c r="S60" s="185"/>
      <c r="T60" s="185"/>
      <c r="U60" s="185"/>
      <c r="V60" s="185"/>
      <c r="W60" s="186"/>
    </row>
    <row r="61" spans="1:23" ht="15" customHeight="1" x14ac:dyDescent="0.3">
      <c r="A61">
        <v>58</v>
      </c>
      <c r="B61" s="164" t="str">
        <f>IFERROR(VLOOKUP($A61,'MASTER PRICE LIST'!$A$15:$G$1053,3,0),"")</f>
        <v/>
      </c>
      <c r="C61" s="165" t="str">
        <f>IFERROR(VLOOKUP($A61,'MASTER PRICE LIST'!$A$15:$G$1053,4,0),"")</f>
        <v/>
      </c>
      <c r="D61" s="166" t="str">
        <f>IFERROR(VLOOKUP($A61,'MASTER PRICE LIST'!$A$15:$G$1053,5,0),"")</f>
        <v/>
      </c>
      <c r="E61" s="167" t="str">
        <f>IFERROR(VLOOKUP($A61,'MASTER PRICE LIST'!$A$15:$G$1053,6,0),"")</f>
        <v/>
      </c>
      <c r="F61" s="166" t="str">
        <f>IFERROR(VLOOKUP($A61,'MASTER PRICE LIST'!$A$15:$G$1053,7,0),"")</f>
        <v/>
      </c>
      <c r="G61" s="168" t="str">
        <f t="shared" si="0"/>
        <v/>
      </c>
      <c r="H61" s="162" t="str">
        <f>IFERROR(VLOOKUP($A61,'MASTER PRICE LIST'!$A$15:$I$1053,8,0),"")</f>
        <v/>
      </c>
      <c r="I61" s="163" t="str">
        <f>IFERROR(VLOOKUP($A61,'MASTER PRICE LIST'!$A$15:$I$1053,9,0),"")</f>
        <v/>
      </c>
      <c r="J61" s="184"/>
      <c r="K61" s="185"/>
      <c r="L61" s="185"/>
      <c r="M61" s="185"/>
      <c r="N61" s="185"/>
      <c r="O61" s="185"/>
      <c r="P61" s="185"/>
      <c r="Q61" s="185"/>
      <c r="R61" s="185"/>
      <c r="S61" s="185"/>
      <c r="T61" s="185"/>
      <c r="U61" s="185"/>
      <c r="V61" s="185"/>
      <c r="W61" s="186"/>
    </row>
    <row r="62" spans="1:23" ht="15" customHeight="1" x14ac:dyDescent="0.3">
      <c r="A62">
        <v>59</v>
      </c>
      <c r="B62" s="164" t="str">
        <f>IFERROR(VLOOKUP($A62,'MASTER PRICE LIST'!$A$15:$G$1053,3,0),"")</f>
        <v/>
      </c>
      <c r="C62" s="165" t="str">
        <f>IFERROR(VLOOKUP($A62,'MASTER PRICE LIST'!$A$15:$G$1053,4,0),"")</f>
        <v/>
      </c>
      <c r="D62" s="166" t="str">
        <f>IFERROR(VLOOKUP($A62,'MASTER PRICE LIST'!$A$15:$G$1053,5,0),"")</f>
        <v/>
      </c>
      <c r="E62" s="167" t="str">
        <f>IFERROR(VLOOKUP($A62,'MASTER PRICE LIST'!$A$15:$G$1053,6,0),"")</f>
        <v/>
      </c>
      <c r="F62" s="166" t="str">
        <f>IFERROR(VLOOKUP($A62,'MASTER PRICE LIST'!$A$15:$G$1053,7,0),"")</f>
        <v/>
      </c>
      <c r="G62" s="168" t="str">
        <f t="shared" si="0"/>
        <v/>
      </c>
      <c r="H62" s="162" t="str">
        <f>IFERROR(VLOOKUP($A62,'MASTER PRICE LIST'!$A$15:$I$1053,8,0),"")</f>
        <v/>
      </c>
      <c r="I62" s="163" t="str">
        <f>IFERROR(VLOOKUP($A62,'MASTER PRICE LIST'!$A$15:$I$1053,9,0),"")</f>
        <v/>
      </c>
      <c r="J62" s="184"/>
      <c r="K62" s="185"/>
      <c r="L62" s="185"/>
      <c r="M62" s="185"/>
      <c r="N62" s="185"/>
      <c r="O62" s="185"/>
      <c r="P62" s="185"/>
      <c r="Q62" s="185"/>
      <c r="R62" s="185"/>
      <c r="S62" s="185"/>
      <c r="T62" s="185"/>
      <c r="U62" s="185"/>
      <c r="V62" s="185"/>
      <c r="W62" s="186"/>
    </row>
    <row r="63" spans="1:23" ht="15" customHeight="1" x14ac:dyDescent="0.3">
      <c r="A63">
        <v>60</v>
      </c>
      <c r="B63" s="164" t="str">
        <f>IFERROR(VLOOKUP($A63,'MASTER PRICE LIST'!$A$15:$G$1053,3,0),"")</f>
        <v/>
      </c>
      <c r="C63" s="165" t="str">
        <f>IFERROR(VLOOKUP($A63,'MASTER PRICE LIST'!$A$15:$G$1053,4,0),"")</f>
        <v/>
      </c>
      <c r="D63" s="166" t="str">
        <f>IFERROR(VLOOKUP($A63,'MASTER PRICE LIST'!$A$15:$G$1053,5,0),"")</f>
        <v/>
      </c>
      <c r="E63" s="167" t="str">
        <f>IFERROR(VLOOKUP($A63,'MASTER PRICE LIST'!$A$15:$G$1053,6,0),"")</f>
        <v/>
      </c>
      <c r="F63" s="166" t="str">
        <f>IFERROR(VLOOKUP($A63,'MASTER PRICE LIST'!$A$15:$G$1053,7,0),"")</f>
        <v/>
      </c>
      <c r="G63" s="168" t="str">
        <f t="shared" si="0"/>
        <v/>
      </c>
      <c r="H63" s="162" t="str">
        <f>IFERROR(VLOOKUP($A63,'MASTER PRICE LIST'!$A$15:$I$1053,8,0),"")</f>
        <v/>
      </c>
      <c r="I63" s="163" t="str">
        <f>IFERROR(VLOOKUP($A63,'MASTER PRICE LIST'!$A$15:$I$1053,9,0),"")</f>
        <v/>
      </c>
      <c r="J63" s="184"/>
      <c r="K63" s="185"/>
      <c r="L63" s="185"/>
      <c r="M63" s="185"/>
      <c r="N63" s="185"/>
      <c r="O63" s="185"/>
      <c r="P63" s="185"/>
      <c r="Q63" s="185"/>
      <c r="R63" s="185"/>
      <c r="S63" s="185"/>
      <c r="T63" s="185"/>
      <c r="U63" s="185"/>
      <c r="V63" s="185"/>
      <c r="W63" s="186"/>
    </row>
    <row r="64" spans="1:23" ht="15" customHeight="1" x14ac:dyDescent="0.3">
      <c r="A64">
        <v>61</v>
      </c>
      <c r="B64" s="164" t="str">
        <f>IFERROR(VLOOKUP($A64,'MASTER PRICE LIST'!$A$15:$G$1053,3,0),"")</f>
        <v/>
      </c>
      <c r="C64" s="165" t="str">
        <f>IFERROR(VLOOKUP($A64,'MASTER PRICE LIST'!$A$15:$G$1053,4,0),"")</f>
        <v/>
      </c>
      <c r="D64" s="166" t="str">
        <f>IFERROR(VLOOKUP($A64,'MASTER PRICE LIST'!$A$15:$G$1053,5,0),"")</f>
        <v/>
      </c>
      <c r="E64" s="167" t="str">
        <f>IFERROR(VLOOKUP($A64,'MASTER PRICE LIST'!$A$15:$G$1053,6,0),"")</f>
        <v/>
      </c>
      <c r="F64" s="166" t="str">
        <f>IFERROR(VLOOKUP($A64,'MASTER PRICE LIST'!$A$15:$G$1053,7,0),"")</f>
        <v/>
      </c>
      <c r="G64" s="168" t="str">
        <f t="shared" si="0"/>
        <v/>
      </c>
      <c r="H64" s="162" t="str">
        <f>IFERROR(VLOOKUP($A64,'MASTER PRICE LIST'!$A$15:$I$1053,8,0),"")</f>
        <v/>
      </c>
      <c r="I64" s="163" t="str">
        <f>IFERROR(VLOOKUP($A64,'MASTER PRICE LIST'!$A$15:$I$1053,9,0),"")</f>
        <v/>
      </c>
      <c r="J64" s="184"/>
      <c r="K64" s="185"/>
      <c r="L64" s="185"/>
      <c r="M64" s="185"/>
      <c r="N64" s="185"/>
      <c r="O64" s="185"/>
      <c r="P64" s="185"/>
      <c r="Q64" s="185"/>
      <c r="R64" s="185"/>
      <c r="S64" s="185"/>
      <c r="T64" s="185"/>
      <c r="U64" s="185"/>
      <c r="V64" s="185"/>
      <c r="W64" s="186"/>
    </row>
    <row r="65" spans="1:23" ht="15" customHeight="1" x14ac:dyDescent="0.3">
      <c r="A65">
        <v>62</v>
      </c>
      <c r="B65" s="164" t="str">
        <f>IFERROR(VLOOKUP($A65,'MASTER PRICE LIST'!$A$15:$G$1053,3,0),"")</f>
        <v/>
      </c>
      <c r="C65" s="165" t="str">
        <f>IFERROR(VLOOKUP($A65,'MASTER PRICE LIST'!$A$15:$G$1053,4,0),"")</f>
        <v/>
      </c>
      <c r="D65" s="166" t="str">
        <f>IFERROR(VLOOKUP($A65,'MASTER PRICE LIST'!$A$15:$G$1053,5,0),"")</f>
        <v/>
      </c>
      <c r="E65" s="167" t="str">
        <f>IFERROR(VLOOKUP($A65,'MASTER PRICE LIST'!$A$15:$G$1053,6,0),"")</f>
        <v/>
      </c>
      <c r="F65" s="166" t="str">
        <f>IFERROR(VLOOKUP($A65,'MASTER PRICE LIST'!$A$15:$G$1053,7,0),"")</f>
        <v/>
      </c>
      <c r="G65" s="168" t="str">
        <f t="shared" si="0"/>
        <v/>
      </c>
      <c r="H65" s="162" t="str">
        <f>IFERROR(VLOOKUP($A65,'MASTER PRICE LIST'!$A$15:$I$1053,8,0),"")</f>
        <v/>
      </c>
      <c r="I65" s="163" t="str">
        <f>IFERROR(VLOOKUP($A65,'MASTER PRICE LIST'!$A$15:$I$1053,9,0),"")</f>
        <v/>
      </c>
      <c r="J65" s="184"/>
      <c r="K65" s="185"/>
      <c r="L65" s="185"/>
      <c r="M65" s="185"/>
      <c r="N65" s="185"/>
      <c r="O65" s="185"/>
      <c r="P65" s="185"/>
      <c r="Q65" s="185"/>
      <c r="R65" s="185"/>
      <c r="S65" s="185"/>
      <c r="T65" s="185"/>
      <c r="U65" s="185"/>
      <c r="V65" s="185"/>
      <c r="W65" s="186"/>
    </row>
    <row r="66" spans="1:23" ht="15" customHeight="1" x14ac:dyDescent="0.3">
      <c r="A66">
        <v>63</v>
      </c>
      <c r="B66" s="164" t="str">
        <f>IFERROR(VLOOKUP($A66,'MASTER PRICE LIST'!$A$15:$G$1053,3,0),"")</f>
        <v/>
      </c>
      <c r="C66" s="165" t="str">
        <f>IFERROR(VLOOKUP($A66,'MASTER PRICE LIST'!$A$15:$G$1053,4,0),"")</f>
        <v/>
      </c>
      <c r="D66" s="166" t="str">
        <f>IFERROR(VLOOKUP($A66,'MASTER PRICE LIST'!$A$15:$G$1053,5,0),"")</f>
        <v/>
      </c>
      <c r="E66" s="167" t="str">
        <f>IFERROR(VLOOKUP($A66,'MASTER PRICE LIST'!$A$15:$G$1053,6,0),"")</f>
        <v/>
      </c>
      <c r="F66" s="166" t="str">
        <f>IFERROR(VLOOKUP($A66,'MASTER PRICE LIST'!$A$15:$G$1053,7,0),"")</f>
        <v/>
      </c>
      <c r="G66" s="168" t="str">
        <f t="shared" si="0"/>
        <v/>
      </c>
      <c r="H66" s="162" t="str">
        <f>IFERROR(VLOOKUP($A66,'MASTER PRICE LIST'!$A$15:$I$1053,8,0),"")</f>
        <v/>
      </c>
      <c r="I66" s="163" t="str">
        <f>IFERROR(VLOOKUP($A66,'MASTER PRICE LIST'!$A$15:$I$1053,9,0),"")</f>
        <v/>
      </c>
      <c r="J66" s="184"/>
      <c r="K66" s="185"/>
      <c r="L66" s="185"/>
      <c r="M66" s="185"/>
      <c r="N66" s="185"/>
      <c r="O66" s="185"/>
      <c r="P66" s="185"/>
      <c r="Q66" s="185"/>
      <c r="R66" s="185"/>
      <c r="S66" s="185"/>
      <c r="T66" s="185"/>
      <c r="U66" s="185"/>
      <c r="V66" s="185"/>
      <c r="W66" s="186"/>
    </row>
    <row r="67" spans="1:23" ht="15" customHeight="1" x14ac:dyDescent="0.3">
      <c r="A67">
        <v>64</v>
      </c>
      <c r="B67" s="164" t="str">
        <f>IFERROR(VLOOKUP($A67,'MASTER PRICE LIST'!$A$15:$G$1053,3,0),"")</f>
        <v/>
      </c>
      <c r="C67" s="165" t="str">
        <f>IFERROR(VLOOKUP($A67,'MASTER PRICE LIST'!$A$15:$G$1053,4,0),"")</f>
        <v/>
      </c>
      <c r="D67" s="166" t="str">
        <f>IFERROR(VLOOKUP($A67,'MASTER PRICE LIST'!$A$15:$G$1053,5,0),"")</f>
        <v/>
      </c>
      <c r="E67" s="167" t="str">
        <f>IFERROR(VLOOKUP($A67,'MASTER PRICE LIST'!$A$15:$G$1053,6,0),"")</f>
        <v/>
      </c>
      <c r="F67" s="166" t="str">
        <f>IFERROR(VLOOKUP($A67,'MASTER PRICE LIST'!$A$15:$G$1053,7,0),"")</f>
        <v/>
      </c>
      <c r="G67" s="168" t="str">
        <f t="shared" si="0"/>
        <v/>
      </c>
      <c r="H67" s="162" t="str">
        <f>IFERROR(VLOOKUP($A67,'MASTER PRICE LIST'!$A$15:$I$1053,8,0),"")</f>
        <v/>
      </c>
      <c r="I67" s="163" t="str">
        <f>IFERROR(VLOOKUP($A67,'MASTER PRICE LIST'!$A$15:$I$1053,9,0),"")</f>
        <v/>
      </c>
      <c r="J67" s="184"/>
      <c r="K67" s="185"/>
      <c r="L67" s="185"/>
      <c r="M67" s="185"/>
      <c r="N67" s="185"/>
      <c r="O67" s="185"/>
      <c r="P67" s="185"/>
      <c r="Q67" s="185"/>
      <c r="R67" s="185"/>
      <c r="S67" s="185"/>
      <c r="T67" s="185"/>
      <c r="U67" s="185"/>
      <c r="V67" s="185"/>
      <c r="W67" s="186"/>
    </row>
    <row r="68" spans="1:23" ht="15" customHeight="1" x14ac:dyDescent="0.3">
      <c r="A68">
        <v>65</v>
      </c>
      <c r="B68" s="164" t="str">
        <f>IFERROR(VLOOKUP($A68,'MASTER PRICE LIST'!$A$15:$G$1053,3,0),"")</f>
        <v/>
      </c>
      <c r="C68" s="165" t="str">
        <f>IFERROR(VLOOKUP($A68,'MASTER PRICE LIST'!$A$15:$G$1053,4,0),"")</f>
        <v/>
      </c>
      <c r="D68" s="166" t="str">
        <f>IFERROR(VLOOKUP($A68,'MASTER PRICE LIST'!$A$15:$G$1053,5,0),"")</f>
        <v/>
      </c>
      <c r="E68" s="167" t="str">
        <f>IFERROR(VLOOKUP($A68,'MASTER PRICE LIST'!$A$15:$G$1053,6,0),"")</f>
        <v/>
      </c>
      <c r="F68" s="166" t="str">
        <f>IFERROR(VLOOKUP($A68,'MASTER PRICE LIST'!$A$15:$G$1053,7,0),"")</f>
        <v/>
      </c>
      <c r="G68" s="168" t="str">
        <f t="shared" si="0"/>
        <v/>
      </c>
      <c r="H68" s="162" t="str">
        <f>IFERROR(VLOOKUP($A68,'MASTER PRICE LIST'!$A$15:$I$1053,8,0),"")</f>
        <v/>
      </c>
      <c r="I68" s="163" t="str">
        <f>IFERROR(VLOOKUP($A68,'MASTER PRICE LIST'!$A$15:$I$1053,9,0),"")</f>
        <v/>
      </c>
      <c r="J68" s="184"/>
      <c r="K68" s="185"/>
      <c r="L68" s="185"/>
      <c r="M68" s="185"/>
      <c r="N68" s="185"/>
      <c r="O68" s="185"/>
      <c r="P68" s="185"/>
      <c r="Q68" s="185"/>
      <c r="R68" s="185"/>
      <c r="S68" s="185"/>
      <c r="T68" s="185"/>
      <c r="U68" s="185"/>
      <c r="V68" s="185"/>
      <c r="W68" s="186"/>
    </row>
    <row r="69" spans="1:23" ht="15" customHeight="1" x14ac:dyDescent="0.3">
      <c r="A69">
        <v>66</v>
      </c>
      <c r="B69" s="164" t="str">
        <f>IFERROR(VLOOKUP($A69,'MASTER PRICE LIST'!$A$15:$G$1053,3,0),"")</f>
        <v/>
      </c>
      <c r="C69" s="165" t="str">
        <f>IFERROR(VLOOKUP($A69,'MASTER PRICE LIST'!$A$15:$G$1053,4,0),"")</f>
        <v/>
      </c>
      <c r="D69" s="166" t="str">
        <f>IFERROR(VLOOKUP($A69,'MASTER PRICE LIST'!$A$15:$G$1053,5,0),"")</f>
        <v/>
      </c>
      <c r="E69" s="167" t="str">
        <f>IFERROR(VLOOKUP($A69,'MASTER PRICE LIST'!$A$15:$G$1053,6,0),"")</f>
        <v/>
      </c>
      <c r="F69" s="166" t="str">
        <f>IFERROR(VLOOKUP($A69,'MASTER PRICE LIST'!$A$15:$G$1053,7,0),"")</f>
        <v/>
      </c>
      <c r="G69" s="168" t="str">
        <f t="shared" si="0"/>
        <v/>
      </c>
      <c r="H69" s="162" t="str">
        <f>IFERROR(VLOOKUP($A69,'MASTER PRICE LIST'!$A$15:$I$1053,8,0),"")</f>
        <v/>
      </c>
      <c r="I69" s="163" t="str">
        <f>IFERROR(VLOOKUP($A69,'MASTER PRICE LIST'!$A$15:$I$1053,9,0),"")</f>
        <v/>
      </c>
      <c r="J69" s="184"/>
      <c r="K69" s="185"/>
      <c r="L69" s="185"/>
      <c r="M69" s="185"/>
      <c r="N69" s="185"/>
      <c r="O69" s="185"/>
      <c r="P69" s="185"/>
      <c r="Q69" s="185"/>
      <c r="R69" s="185"/>
      <c r="S69" s="185"/>
      <c r="T69" s="185"/>
      <c r="U69" s="185"/>
      <c r="V69" s="185"/>
      <c r="W69" s="186"/>
    </row>
    <row r="70" spans="1:23" ht="15" customHeight="1" x14ac:dyDescent="0.3">
      <c r="A70">
        <v>67</v>
      </c>
      <c r="B70" s="164" t="str">
        <f>IFERROR(VLOOKUP($A70,'MASTER PRICE LIST'!$A$15:$G$1053,3,0),"")</f>
        <v/>
      </c>
      <c r="C70" s="165" t="str">
        <f>IFERROR(VLOOKUP($A70,'MASTER PRICE LIST'!$A$15:$G$1053,4,0),"")</f>
        <v/>
      </c>
      <c r="D70" s="166" t="str">
        <f>IFERROR(VLOOKUP($A70,'MASTER PRICE LIST'!$A$15:$G$1053,5,0),"")</f>
        <v/>
      </c>
      <c r="E70" s="167" t="str">
        <f>IFERROR(VLOOKUP($A70,'MASTER PRICE LIST'!$A$15:$G$1053,6,0),"")</f>
        <v/>
      </c>
      <c r="F70" s="166" t="str">
        <f>IFERROR(VLOOKUP($A70,'MASTER PRICE LIST'!$A$15:$G$1053,7,0),"")</f>
        <v/>
      </c>
      <c r="G70" s="168" t="str">
        <f t="shared" ref="G70:G133" si="1">IFERROR(F70-(F70*$E$1%),"")</f>
        <v/>
      </c>
      <c r="H70" s="162" t="str">
        <f>IFERROR(VLOOKUP($A70,'MASTER PRICE LIST'!$A$15:$I$1053,8,0),"")</f>
        <v/>
      </c>
      <c r="I70" s="163" t="str">
        <f>IFERROR(VLOOKUP($A70,'MASTER PRICE LIST'!$A$15:$I$1053,9,0),"")</f>
        <v/>
      </c>
      <c r="J70" s="184"/>
      <c r="K70" s="185"/>
      <c r="L70" s="185"/>
      <c r="M70" s="185"/>
      <c r="N70" s="185"/>
      <c r="O70" s="185"/>
      <c r="P70" s="185"/>
      <c r="Q70" s="185"/>
      <c r="R70" s="185"/>
      <c r="S70" s="185"/>
      <c r="T70" s="185"/>
      <c r="U70" s="185"/>
      <c r="V70" s="185"/>
      <c r="W70" s="186"/>
    </row>
    <row r="71" spans="1:23" ht="15" customHeight="1" x14ac:dyDescent="0.3">
      <c r="A71">
        <v>68</v>
      </c>
      <c r="B71" s="164" t="str">
        <f>IFERROR(VLOOKUP($A71,'MASTER PRICE LIST'!$A$15:$G$1053,3,0),"")</f>
        <v/>
      </c>
      <c r="C71" s="165" t="str">
        <f>IFERROR(VLOOKUP($A71,'MASTER PRICE LIST'!$A$15:$G$1053,4,0),"")</f>
        <v/>
      </c>
      <c r="D71" s="166" t="str">
        <f>IFERROR(VLOOKUP($A71,'MASTER PRICE LIST'!$A$15:$G$1053,5,0),"")</f>
        <v/>
      </c>
      <c r="E71" s="167" t="str">
        <f>IFERROR(VLOOKUP($A71,'MASTER PRICE LIST'!$A$15:$G$1053,6,0),"")</f>
        <v/>
      </c>
      <c r="F71" s="166" t="str">
        <f>IFERROR(VLOOKUP($A71,'MASTER PRICE LIST'!$A$15:$G$1053,7,0),"")</f>
        <v/>
      </c>
      <c r="G71" s="168" t="str">
        <f t="shared" si="1"/>
        <v/>
      </c>
      <c r="H71" s="162" t="str">
        <f>IFERROR(VLOOKUP($A71,'MASTER PRICE LIST'!$A$15:$I$1053,8,0),"")</f>
        <v/>
      </c>
      <c r="I71" s="163" t="str">
        <f>IFERROR(VLOOKUP($A71,'MASTER PRICE LIST'!$A$15:$I$1053,9,0),"")</f>
        <v/>
      </c>
      <c r="J71" s="184"/>
      <c r="K71" s="185"/>
      <c r="L71" s="185"/>
      <c r="M71" s="185"/>
      <c r="N71" s="185"/>
      <c r="O71" s="185"/>
      <c r="P71" s="185"/>
      <c r="Q71" s="185"/>
      <c r="R71" s="185"/>
      <c r="S71" s="185"/>
      <c r="T71" s="185"/>
      <c r="U71" s="185"/>
      <c r="V71" s="185"/>
      <c r="W71" s="186"/>
    </row>
    <row r="72" spans="1:23" ht="15" customHeight="1" x14ac:dyDescent="0.3">
      <c r="A72">
        <v>69</v>
      </c>
      <c r="B72" s="164" t="str">
        <f>IFERROR(VLOOKUP($A72,'MASTER PRICE LIST'!$A$15:$G$1053,3,0),"")</f>
        <v/>
      </c>
      <c r="C72" s="165" t="str">
        <f>IFERROR(VLOOKUP($A72,'MASTER PRICE LIST'!$A$15:$G$1053,4,0),"")</f>
        <v/>
      </c>
      <c r="D72" s="166" t="str">
        <f>IFERROR(VLOOKUP($A72,'MASTER PRICE LIST'!$A$15:$G$1053,5,0),"")</f>
        <v/>
      </c>
      <c r="E72" s="167" t="str">
        <f>IFERROR(VLOOKUP($A72,'MASTER PRICE LIST'!$A$15:$G$1053,6,0),"")</f>
        <v/>
      </c>
      <c r="F72" s="166" t="str">
        <f>IFERROR(VLOOKUP($A72,'MASTER PRICE LIST'!$A$15:$G$1053,7,0),"")</f>
        <v/>
      </c>
      <c r="G72" s="168" t="str">
        <f t="shared" si="1"/>
        <v/>
      </c>
      <c r="H72" s="162" t="str">
        <f>IFERROR(VLOOKUP($A72,'MASTER PRICE LIST'!$A$15:$I$1053,8,0),"")</f>
        <v/>
      </c>
      <c r="I72" s="163" t="str">
        <f>IFERROR(VLOOKUP($A72,'MASTER PRICE LIST'!$A$15:$I$1053,9,0),"")</f>
        <v/>
      </c>
      <c r="J72" s="184"/>
      <c r="K72" s="185"/>
      <c r="L72" s="185"/>
      <c r="M72" s="185"/>
      <c r="N72" s="185"/>
      <c r="O72" s="185"/>
      <c r="P72" s="185"/>
      <c r="Q72" s="185"/>
      <c r="R72" s="185"/>
      <c r="S72" s="185"/>
      <c r="T72" s="185"/>
      <c r="U72" s="185"/>
      <c r="V72" s="185"/>
      <c r="W72" s="186"/>
    </row>
    <row r="73" spans="1:23" ht="15" customHeight="1" x14ac:dyDescent="0.3">
      <c r="A73">
        <v>70</v>
      </c>
      <c r="B73" s="164" t="str">
        <f>IFERROR(VLOOKUP($A73,'MASTER PRICE LIST'!$A$15:$G$1053,3,0),"")</f>
        <v/>
      </c>
      <c r="C73" s="165" t="str">
        <f>IFERROR(VLOOKUP($A73,'MASTER PRICE LIST'!$A$15:$G$1053,4,0),"")</f>
        <v/>
      </c>
      <c r="D73" s="166" t="str">
        <f>IFERROR(VLOOKUP($A73,'MASTER PRICE LIST'!$A$15:$G$1053,5,0),"")</f>
        <v/>
      </c>
      <c r="E73" s="167" t="str">
        <f>IFERROR(VLOOKUP($A73,'MASTER PRICE LIST'!$A$15:$G$1053,6,0),"")</f>
        <v/>
      </c>
      <c r="F73" s="166" t="str">
        <f>IFERROR(VLOOKUP($A73,'MASTER PRICE LIST'!$A$15:$G$1053,7,0),"")</f>
        <v/>
      </c>
      <c r="G73" s="168" t="str">
        <f t="shared" si="1"/>
        <v/>
      </c>
      <c r="H73" s="162" t="str">
        <f>IFERROR(VLOOKUP($A73,'MASTER PRICE LIST'!$A$15:$I$1053,8,0),"")</f>
        <v/>
      </c>
      <c r="I73" s="163" t="str">
        <f>IFERROR(VLOOKUP($A73,'MASTER PRICE LIST'!$A$15:$I$1053,9,0),"")</f>
        <v/>
      </c>
      <c r="J73" s="184"/>
      <c r="K73" s="185"/>
      <c r="L73" s="185"/>
      <c r="M73" s="185"/>
      <c r="N73" s="185"/>
      <c r="O73" s="185"/>
      <c r="P73" s="185"/>
      <c r="Q73" s="185"/>
      <c r="R73" s="185"/>
      <c r="S73" s="185"/>
      <c r="T73" s="185"/>
      <c r="U73" s="185"/>
      <c r="V73" s="185"/>
      <c r="W73" s="186"/>
    </row>
    <row r="74" spans="1:23" ht="15" customHeight="1" x14ac:dyDescent="0.3">
      <c r="A74">
        <v>71</v>
      </c>
      <c r="B74" s="164" t="str">
        <f>IFERROR(VLOOKUP($A74,'MASTER PRICE LIST'!$A$15:$G$1053,3,0),"")</f>
        <v/>
      </c>
      <c r="C74" s="165" t="str">
        <f>IFERROR(VLOOKUP($A74,'MASTER PRICE LIST'!$A$15:$G$1053,4,0),"")</f>
        <v/>
      </c>
      <c r="D74" s="166" t="str">
        <f>IFERROR(VLOOKUP($A74,'MASTER PRICE LIST'!$A$15:$G$1053,5,0),"")</f>
        <v/>
      </c>
      <c r="E74" s="167" t="str">
        <f>IFERROR(VLOOKUP($A74,'MASTER PRICE LIST'!$A$15:$G$1053,6,0),"")</f>
        <v/>
      </c>
      <c r="F74" s="166" t="str">
        <f>IFERROR(VLOOKUP($A74,'MASTER PRICE LIST'!$A$15:$G$1053,7,0),"")</f>
        <v/>
      </c>
      <c r="G74" s="168" t="str">
        <f t="shared" si="1"/>
        <v/>
      </c>
      <c r="H74" s="162" t="str">
        <f>IFERROR(VLOOKUP($A74,'MASTER PRICE LIST'!$A$15:$I$1053,8,0),"")</f>
        <v/>
      </c>
      <c r="I74" s="163" t="str">
        <f>IFERROR(VLOOKUP($A74,'MASTER PRICE LIST'!$A$15:$I$1053,9,0),"")</f>
        <v/>
      </c>
      <c r="J74" s="184"/>
      <c r="K74" s="185"/>
      <c r="L74" s="185"/>
      <c r="M74" s="185"/>
      <c r="N74" s="185"/>
      <c r="O74" s="185"/>
      <c r="P74" s="185"/>
      <c r="Q74" s="185"/>
      <c r="R74" s="185"/>
      <c r="S74" s="185"/>
      <c r="T74" s="185"/>
      <c r="U74" s="185"/>
      <c r="V74" s="185"/>
      <c r="W74" s="186"/>
    </row>
    <row r="75" spans="1:23" ht="15" customHeight="1" x14ac:dyDescent="0.3">
      <c r="A75">
        <v>72</v>
      </c>
      <c r="B75" s="164" t="str">
        <f>IFERROR(VLOOKUP($A75,'MASTER PRICE LIST'!$A$15:$G$1053,3,0),"")</f>
        <v/>
      </c>
      <c r="C75" s="165" t="str">
        <f>IFERROR(VLOOKUP($A75,'MASTER PRICE LIST'!$A$15:$G$1053,4,0),"")</f>
        <v/>
      </c>
      <c r="D75" s="166" t="str">
        <f>IFERROR(VLOOKUP($A75,'MASTER PRICE LIST'!$A$15:$G$1053,5,0),"")</f>
        <v/>
      </c>
      <c r="E75" s="167" t="str">
        <f>IFERROR(VLOOKUP($A75,'MASTER PRICE LIST'!$A$15:$G$1053,6,0),"")</f>
        <v/>
      </c>
      <c r="F75" s="166" t="str">
        <f>IFERROR(VLOOKUP($A75,'MASTER PRICE LIST'!$A$15:$G$1053,7,0),"")</f>
        <v/>
      </c>
      <c r="G75" s="168" t="str">
        <f t="shared" si="1"/>
        <v/>
      </c>
      <c r="H75" s="162" t="str">
        <f>IFERROR(VLOOKUP($A75,'MASTER PRICE LIST'!$A$15:$I$1053,8,0),"")</f>
        <v/>
      </c>
      <c r="I75" s="163" t="str">
        <f>IFERROR(VLOOKUP($A75,'MASTER PRICE LIST'!$A$15:$I$1053,9,0),"")</f>
        <v/>
      </c>
      <c r="J75" s="184"/>
      <c r="K75" s="185"/>
      <c r="L75" s="185"/>
      <c r="M75" s="185"/>
      <c r="N75" s="185"/>
      <c r="O75" s="185"/>
      <c r="P75" s="185"/>
      <c r="Q75" s="185"/>
      <c r="R75" s="185"/>
      <c r="S75" s="185"/>
      <c r="T75" s="185"/>
      <c r="U75" s="185"/>
      <c r="V75" s="185"/>
      <c r="W75" s="186"/>
    </row>
    <row r="76" spans="1:23" ht="15" customHeight="1" x14ac:dyDescent="0.3">
      <c r="A76">
        <v>73</v>
      </c>
      <c r="B76" s="164" t="str">
        <f>IFERROR(VLOOKUP($A76,'MASTER PRICE LIST'!$A$15:$G$1053,3,0),"")</f>
        <v/>
      </c>
      <c r="C76" s="165" t="str">
        <f>IFERROR(VLOOKUP($A76,'MASTER PRICE LIST'!$A$15:$G$1053,4,0),"")</f>
        <v/>
      </c>
      <c r="D76" s="166" t="str">
        <f>IFERROR(VLOOKUP($A76,'MASTER PRICE LIST'!$A$15:$G$1053,5,0),"")</f>
        <v/>
      </c>
      <c r="E76" s="167" t="str">
        <f>IFERROR(VLOOKUP($A76,'MASTER PRICE LIST'!$A$15:$G$1053,6,0),"")</f>
        <v/>
      </c>
      <c r="F76" s="166" t="str">
        <f>IFERROR(VLOOKUP($A76,'MASTER PRICE LIST'!$A$15:$G$1053,7,0),"")</f>
        <v/>
      </c>
      <c r="G76" s="168" t="str">
        <f t="shared" si="1"/>
        <v/>
      </c>
      <c r="H76" s="162" t="str">
        <f>IFERROR(VLOOKUP($A76,'MASTER PRICE LIST'!$A$15:$I$1053,8,0),"")</f>
        <v/>
      </c>
      <c r="I76" s="163" t="str">
        <f>IFERROR(VLOOKUP($A76,'MASTER PRICE LIST'!$A$15:$I$1053,9,0),"")</f>
        <v/>
      </c>
      <c r="J76" s="184"/>
      <c r="K76" s="185"/>
      <c r="L76" s="185"/>
      <c r="M76" s="185"/>
      <c r="N76" s="185"/>
      <c r="O76" s="185"/>
      <c r="P76" s="185"/>
      <c r="Q76" s="185"/>
      <c r="R76" s="185"/>
      <c r="S76" s="185"/>
      <c r="T76" s="185"/>
      <c r="U76" s="185"/>
      <c r="V76" s="185"/>
      <c r="W76" s="186"/>
    </row>
    <row r="77" spans="1:23" ht="15" customHeight="1" x14ac:dyDescent="0.3">
      <c r="A77">
        <v>74</v>
      </c>
      <c r="B77" s="164" t="str">
        <f>IFERROR(VLOOKUP($A77,'MASTER PRICE LIST'!$A$15:$G$1053,3,0),"")</f>
        <v/>
      </c>
      <c r="C77" s="165" t="str">
        <f>IFERROR(VLOOKUP($A77,'MASTER PRICE LIST'!$A$15:$G$1053,4,0),"")</f>
        <v/>
      </c>
      <c r="D77" s="166" t="str">
        <f>IFERROR(VLOOKUP($A77,'MASTER PRICE LIST'!$A$15:$G$1053,5,0),"")</f>
        <v/>
      </c>
      <c r="E77" s="167" t="str">
        <f>IFERROR(VLOOKUP($A77,'MASTER PRICE LIST'!$A$15:$G$1053,6,0),"")</f>
        <v/>
      </c>
      <c r="F77" s="166" t="str">
        <f>IFERROR(VLOOKUP($A77,'MASTER PRICE LIST'!$A$15:$G$1053,7,0),"")</f>
        <v/>
      </c>
      <c r="G77" s="168" t="str">
        <f t="shared" si="1"/>
        <v/>
      </c>
      <c r="H77" s="162" t="str">
        <f>IFERROR(VLOOKUP($A77,'MASTER PRICE LIST'!$A$15:$I$1053,8,0),"")</f>
        <v/>
      </c>
      <c r="I77" s="163" t="str">
        <f>IFERROR(VLOOKUP($A77,'MASTER PRICE LIST'!$A$15:$I$1053,9,0),"")</f>
        <v/>
      </c>
      <c r="J77" s="184"/>
      <c r="K77" s="185"/>
      <c r="L77" s="185"/>
      <c r="M77" s="185"/>
      <c r="N77" s="185"/>
      <c r="O77" s="185"/>
      <c r="P77" s="185"/>
      <c r="Q77" s="185"/>
      <c r="R77" s="185"/>
      <c r="S77" s="185"/>
      <c r="T77" s="185"/>
      <c r="U77" s="185"/>
      <c r="V77" s="185"/>
      <c r="W77" s="186"/>
    </row>
    <row r="78" spans="1:23" ht="15" customHeight="1" x14ac:dyDescent="0.3">
      <c r="A78">
        <v>75</v>
      </c>
      <c r="B78" s="164" t="str">
        <f>IFERROR(VLOOKUP($A78,'MASTER PRICE LIST'!$A$15:$G$1053,3,0),"")</f>
        <v/>
      </c>
      <c r="C78" s="165" t="str">
        <f>IFERROR(VLOOKUP($A78,'MASTER PRICE LIST'!$A$15:$G$1053,4,0),"")</f>
        <v/>
      </c>
      <c r="D78" s="166" t="str">
        <f>IFERROR(VLOOKUP($A78,'MASTER PRICE LIST'!$A$15:$G$1053,5,0),"")</f>
        <v/>
      </c>
      <c r="E78" s="167" t="str">
        <f>IFERROR(VLOOKUP($A78,'MASTER PRICE LIST'!$A$15:$G$1053,6,0),"")</f>
        <v/>
      </c>
      <c r="F78" s="166" t="str">
        <f>IFERROR(VLOOKUP($A78,'MASTER PRICE LIST'!$A$15:$G$1053,7,0),"")</f>
        <v/>
      </c>
      <c r="G78" s="168" t="str">
        <f t="shared" si="1"/>
        <v/>
      </c>
      <c r="H78" s="162" t="str">
        <f>IFERROR(VLOOKUP($A78,'MASTER PRICE LIST'!$A$15:$I$1053,8,0),"")</f>
        <v/>
      </c>
      <c r="I78" s="163" t="str">
        <f>IFERROR(VLOOKUP($A78,'MASTER PRICE LIST'!$A$15:$I$1053,9,0),"")</f>
        <v/>
      </c>
      <c r="J78" s="184"/>
      <c r="K78" s="185"/>
      <c r="L78" s="185"/>
      <c r="M78" s="185"/>
      <c r="N78" s="185"/>
      <c r="O78" s="185"/>
      <c r="P78" s="185"/>
      <c r="Q78" s="185"/>
      <c r="R78" s="185"/>
      <c r="S78" s="185"/>
      <c r="T78" s="185"/>
      <c r="U78" s="185"/>
      <c r="V78" s="185"/>
      <c r="W78" s="186"/>
    </row>
    <row r="79" spans="1:23" ht="15" customHeight="1" x14ac:dyDescent="0.3">
      <c r="A79">
        <v>76</v>
      </c>
      <c r="B79" s="164" t="str">
        <f>IFERROR(VLOOKUP($A79,'MASTER PRICE LIST'!$A$15:$G$1053,3,0),"")</f>
        <v/>
      </c>
      <c r="C79" s="165" t="str">
        <f>IFERROR(VLOOKUP($A79,'MASTER PRICE LIST'!$A$15:$G$1053,4,0),"")</f>
        <v/>
      </c>
      <c r="D79" s="166" t="str">
        <f>IFERROR(VLOOKUP($A79,'MASTER PRICE LIST'!$A$15:$G$1053,5,0),"")</f>
        <v/>
      </c>
      <c r="E79" s="167" t="str">
        <f>IFERROR(VLOOKUP($A79,'MASTER PRICE LIST'!$A$15:$G$1053,6,0),"")</f>
        <v/>
      </c>
      <c r="F79" s="166" t="str">
        <f>IFERROR(VLOOKUP($A79,'MASTER PRICE LIST'!$A$15:$G$1053,7,0),"")</f>
        <v/>
      </c>
      <c r="G79" s="168" t="str">
        <f t="shared" si="1"/>
        <v/>
      </c>
      <c r="H79" s="162" t="str">
        <f>IFERROR(VLOOKUP($A79,'MASTER PRICE LIST'!$A$15:$I$1053,8,0),"")</f>
        <v/>
      </c>
      <c r="I79" s="163" t="str">
        <f>IFERROR(VLOOKUP($A79,'MASTER PRICE LIST'!$A$15:$I$1053,9,0),"")</f>
        <v/>
      </c>
      <c r="J79" s="184"/>
      <c r="K79" s="185"/>
      <c r="L79" s="185"/>
      <c r="M79" s="185"/>
      <c r="N79" s="185"/>
      <c r="O79" s="185"/>
      <c r="P79" s="185"/>
      <c r="Q79" s="185"/>
      <c r="R79" s="185"/>
      <c r="S79" s="185"/>
      <c r="T79" s="185"/>
      <c r="U79" s="185"/>
      <c r="V79" s="185"/>
      <c r="W79" s="186"/>
    </row>
    <row r="80" spans="1:23" ht="15" customHeight="1" x14ac:dyDescent="0.3">
      <c r="A80">
        <v>77</v>
      </c>
      <c r="B80" s="164" t="str">
        <f>IFERROR(VLOOKUP($A80,'MASTER PRICE LIST'!$A$15:$G$1053,3,0),"")</f>
        <v/>
      </c>
      <c r="C80" s="165" t="str">
        <f>IFERROR(VLOOKUP($A80,'MASTER PRICE LIST'!$A$15:$G$1053,4,0),"")</f>
        <v/>
      </c>
      <c r="D80" s="166" t="str">
        <f>IFERROR(VLOOKUP($A80,'MASTER PRICE LIST'!$A$15:$G$1053,5,0),"")</f>
        <v/>
      </c>
      <c r="E80" s="167" t="str">
        <f>IFERROR(VLOOKUP($A80,'MASTER PRICE LIST'!$A$15:$G$1053,6,0),"")</f>
        <v/>
      </c>
      <c r="F80" s="166" t="str">
        <f>IFERROR(VLOOKUP($A80,'MASTER PRICE LIST'!$A$15:$G$1053,7,0),"")</f>
        <v/>
      </c>
      <c r="G80" s="168" t="str">
        <f t="shared" si="1"/>
        <v/>
      </c>
      <c r="H80" s="162" t="str">
        <f>IFERROR(VLOOKUP($A80,'MASTER PRICE LIST'!$A$15:$I$1053,8,0),"")</f>
        <v/>
      </c>
      <c r="I80" s="163" t="str">
        <f>IFERROR(VLOOKUP($A80,'MASTER PRICE LIST'!$A$15:$I$1053,9,0),"")</f>
        <v/>
      </c>
      <c r="J80" s="184"/>
      <c r="K80" s="185"/>
      <c r="L80" s="185"/>
      <c r="M80" s="185"/>
      <c r="N80" s="185"/>
      <c r="O80" s="185"/>
      <c r="P80" s="185"/>
      <c r="Q80" s="185"/>
      <c r="R80" s="185"/>
      <c r="S80" s="185"/>
      <c r="T80" s="185"/>
      <c r="U80" s="185"/>
      <c r="V80" s="185"/>
      <c r="W80" s="186"/>
    </row>
    <row r="81" spans="1:23" ht="15" customHeight="1" x14ac:dyDescent="0.3">
      <c r="A81">
        <v>78</v>
      </c>
      <c r="B81" s="164" t="str">
        <f>IFERROR(VLOOKUP($A81,'MASTER PRICE LIST'!$A$15:$G$1053,3,0),"")</f>
        <v/>
      </c>
      <c r="C81" s="165" t="str">
        <f>IFERROR(VLOOKUP($A81,'MASTER PRICE LIST'!$A$15:$G$1053,4,0),"")</f>
        <v/>
      </c>
      <c r="D81" s="166" t="str">
        <f>IFERROR(VLOOKUP($A81,'MASTER PRICE LIST'!$A$15:$G$1053,5,0),"")</f>
        <v/>
      </c>
      <c r="E81" s="167" t="str">
        <f>IFERROR(VLOOKUP($A81,'MASTER PRICE LIST'!$A$15:$G$1053,6,0),"")</f>
        <v/>
      </c>
      <c r="F81" s="166" t="str">
        <f>IFERROR(VLOOKUP($A81,'MASTER PRICE LIST'!$A$15:$G$1053,7,0),"")</f>
        <v/>
      </c>
      <c r="G81" s="168" t="str">
        <f t="shared" si="1"/>
        <v/>
      </c>
      <c r="H81" s="162" t="str">
        <f>IFERROR(VLOOKUP($A81,'MASTER PRICE LIST'!$A$15:$I$1053,8,0),"")</f>
        <v/>
      </c>
      <c r="I81" s="163" t="str">
        <f>IFERROR(VLOOKUP($A81,'MASTER PRICE LIST'!$A$15:$I$1053,9,0),"")</f>
        <v/>
      </c>
      <c r="J81" s="184"/>
      <c r="K81" s="185"/>
      <c r="L81" s="185"/>
      <c r="M81" s="185"/>
      <c r="N81" s="185"/>
      <c r="O81" s="185"/>
      <c r="P81" s="185"/>
      <c r="Q81" s="185"/>
      <c r="R81" s="185"/>
      <c r="S81" s="185"/>
      <c r="T81" s="185"/>
      <c r="U81" s="185"/>
      <c r="V81" s="185"/>
      <c r="W81" s="186"/>
    </row>
    <row r="82" spans="1:23" ht="15" customHeight="1" x14ac:dyDescent="0.3">
      <c r="A82">
        <v>79</v>
      </c>
      <c r="B82" s="164" t="str">
        <f>IFERROR(VLOOKUP($A82,'MASTER PRICE LIST'!$A$15:$G$1053,3,0),"")</f>
        <v/>
      </c>
      <c r="C82" s="165" t="str">
        <f>IFERROR(VLOOKUP($A82,'MASTER PRICE LIST'!$A$15:$G$1053,4,0),"")</f>
        <v/>
      </c>
      <c r="D82" s="166" t="str">
        <f>IFERROR(VLOOKUP($A82,'MASTER PRICE LIST'!$A$15:$G$1053,5,0),"")</f>
        <v/>
      </c>
      <c r="E82" s="167" t="str">
        <f>IFERROR(VLOOKUP($A82,'MASTER PRICE LIST'!$A$15:$G$1053,6,0),"")</f>
        <v/>
      </c>
      <c r="F82" s="166" t="str">
        <f>IFERROR(VLOOKUP($A82,'MASTER PRICE LIST'!$A$15:$G$1053,7,0),"")</f>
        <v/>
      </c>
      <c r="G82" s="168" t="str">
        <f t="shared" si="1"/>
        <v/>
      </c>
      <c r="H82" s="162" t="str">
        <f>IFERROR(VLOOKUP($A82,'MASTER PRICE LIST'!$A$15:$I$1053,8,0),"")</f>
        <v/>
      </c>
      <c r="I82" s="163" t="str">
        <f>IFERROR(VLOOKUP($A82,'MASTER PRICE LIST'!$A$15:$I$1053,9,0),"")</f>
        <v/>
      </c>
      <c r="J82" s="184"/>
      <c r="K82" s="185"/>
      <c r="L82" s="185"/>
      <c r="M82" s="185"/>
      <c r="N82" s="185"/>
      <c r="O82" s="185"/>
      <c r="P82" s="185"/>
      <c r="Q82" s="185"/>
      <c r="R82" s="185"/>
      <c r="S82" s="185"/>
      <c r="T82" s="185"/>
      <c r="U82" s="185"/>
      <c r="V82" s="185"/>
      <c r="W82" s="186"/>
    </row>
    <row r="83" spans="1:23" ht="15" customHeight="1" x14ac:dyDescent="0.3">
      <c r="A83">
        <v>80</v>
      </c>
      <c r="B83" s="164" t="str">
        <f>IFERROR(VLOOKUP($A83,'MASTER PRICE LIST'!$A$15:$G$1053,3,0),"")</f>
        <v/>
      </c>
      <c r="C83" s="165" t="str">
        <f>IFERROR(VLOOKUP($A83,'MASTER PRICE LIST'!$A$15:$G$1053,4,0),"")</f>
        <v/>
      </c>
      <c r="D83" s="166" t="str">
        <f>IFERROR(VLOOKUP($A83,'MASTER PRICE LIST'!$A$15:$G$1053,5,0),"")</f>
        <v/>
      </c>
      <c r="E83" s="167" t="str">
        <f>IFERROR(VLOOKUP($A83,'MASTER PRICE LIST'!$A$15:$G$1053,6,0),"")</f>
        <v/>
      </c>
      <c r="F83" s="166" t="str">
        <f>IFERROR(VLOOKUP($A83,'MASTER PRICE LIST'!$A$15:$G$1053,7,0),"")</f>
        <v/>
      </c>
      <c r="G83" s="168" t="str">
        <f t="shared" si="1"/>
        <v/>
      </c>
      <c r="H83" s="162" t="str">
        <f>IFERROR(VLOOKUP($A83,'MASTER PRICE LIST'!$A$15:$I$1053,8,0),"")</f>
        <v/>
      </c>
      <c r="I83" s="163" t="str">
        <f>IFERROR(VLOOKUP($A83,'MASTER PRICE LIST'!$A$15:$I$1053,9,0),"")</f>
        <v/>
      </c>
      <c r="J83" s="184"/>
      <c r="K83" s="185"/>
      <c r="L83" s="185"/>
      <c r="M83" s="185"/>
      <c r="N83" s="185"/>
      <c r="O83" s="185"/>
      <c r="P83" s="185"/>
      <c r="Q83" s="185"/>
      <c r="R83" s="185"/>
      <c r="S83" s="185"/>
      <c r="T83" s="185"/>
      <c r="U83" s="185"/>
      <c r="V83" s="185"/>
      <c r="W83" s="186"/>
    </row>
    <row r="84" spans="1:23" ht="15" customHeight="1" x14ac:dyDescent="0.3">
      <c r="A84">
        <v>81</v>
      </c>
      <c r="B84" s="164" t="str">
        <f>IFERROR(VLOOKUP($A84,'MASTER PRICE LIST'!$A$15:$G$1053,3,0),"")</f>
        <v/>
      </c>
      <c r="C84" s="165" t="str">
        <f>IFERROR(VLOOKUP($A84,'MASTER PRICE LIST'!$A$15:$G$1053,4,0),"")</f>
        <v/>
      </c>
      <c r="D84" s="166" t="str">
        <f>IFERROR(VLOOKUP($A84,'MASTER PRICE LIST'!$A$15:$G$1053,5,0),"")</f>
        <v/>
      </c>
      <c r="E84" s="167" t="str">
        <f>IFERROR(VLOOKUP($A84,'MASTER PRICE LIST'!$A$15:$G$1053,6,0),"")</f>
        <v/>
      </c>
      <c r="F84" s="166" t="str">
        <f>IFERROR(VLOOKUP($A84,'MASTER PRICE LIST'!$A$15:$G$1053,7,0),"")</f>
        <v/>
      </c>
      <c r="G84" s="168" t="str">
        <f t="shared" si="1"/>
        <v/>
      </c>
      <c r="H84" s="162" t="str">
        <f>IFERROR(VLOOKUP($A84,'MASTER PRICE LIST'!$A$15:$I$1053,8,0),"")</f>
        <v/>
      </c>
      <c r="I84" s="163" t="str">
        <f>IFERROR(VLOOKUP($A84,'MASTER PRICE LIST'!$A$15:$I$1053,9,0),"")</f>
        <v/>
      </c>
      <c r="J84" s="184"/>
      <c r="K84" s="185"/>
      <c r="L84" s="185"/>
      <c r="M84" s="185"/>
      <c r="N84" s="185"/>
      <c r="O84" s="185"/>
      <c r="P84" s="185"/>
      <c r="Q84" s="185"/>
      <c r="R84" s="185"/>
      <c r="S84" s="185"/>
      <c r="T84" s="185"/>
      <c r="U84" s="185"/>
      <c r="V84" s="185"/>
      <c r="W84" s="186"/>
    </row>
    <row r="85" spans="1:23" ht="15" customHeight="1" x14ac:dyDescent="0.3">
      <c r="A85">
        <v>82</v>
      </c>
      <c r="B85" s="164" t="str">
        <f>IFERROR(VLOOKUP($A85,'MASTER PRICE LIST'!$A$15:$G$1053,3,0),"")</f>
        <v/>
      </c>
      <c r="C85" s="165" t="str">
        <f>IFERROR(VLOOKUP($A85,'MASTER PRICE LIST'!$A$15:$G$1053,4,0),"")</f>
        <v/>
      </c>
      <c r="D85" s="166" t="str">
        <f>IFERROR(VLOOKUP($A85,'MASTER PRICE LIST'!$A$15:$G$1053,5,0),"")</f>
        <v/>
      </c>
      <c r="E85" s="167" t="str">
        <f>IFERROR(VLOOKUP($A85,'MASTER PRICE LIST'!$A$15:$G$1053,6,0),"")</f>
        <v/>
      </c>
      <c r="F85" s="166" t="str">
        <f>IFERROR(VLOOKUP($A85,'MASTER PRICE LIST'!$A$15:$G$1053,7,0),"")</f>
        <v/>
      </c>
      <c r="G85" s="168" t="str">
        <f t="shared" si="1"/>
        <v/>
      </c>
      <c r="H85" s="162" t="str">
        <f>IFERROR(VLOOKUP($A85,'MASTER PRICE LIST'!$A$15:$I$1053,8,0),"")</f>
        <v/>
      </c>
      <c r="I85" s="163" t="str">
        <f>IFERROR(VLOOKUP($A85,'MASTER PRICE LIST'!$A$15:$I$1053,9,0),"")</f>
        <v/>
      </c>
      <c r="J85" s="184"/>
      <c r="K85" s="185"/>
      <c r="L85" s="185"/>
      <c r="M85" s="185"/>
      <c r="N85" s="185"/>
      <c r="O85" s="185"/>
      <c r="P85" s="185"/>
      <c r="Q85" s="185"/>
      <c r="R85" s="185"/>
      <c r="S85" s="185"/>
      <c r="T85" s="185"/>
      <c r="U85" s="185"/>
      <c r="V85" s="185"/>
      <c r="W85" s="186"/>
    </row>
    <row r="86" spans="1:23" ht="15" customHeight="1" x14ac:dyDescent="0.3">
      <c r="A86">
        <v>83</v>
      </c>
      <c r="B86" s="164" t="str">
        <f>IFERROR(VLOOKUP($A86,'MASTER PRICE LIST'!$A$15:$G$1053,3,0),"")</f>
        <v/>
      </c>
      <c r="C86" s="165" t="str">
        <f>IFERROR(VLOOKUP($A86,'MASTER PRICE LIST'!$A$15:$G$1053,4,0),"")</f>
        <v/>
      </c>
      <c r="D86" s="166" t="str">
        <f>IFERROR(VLOOKUP($A86,'MASTER PRICE LIST'!$A$15:$G$1053,5,0),"")</f>
        <v/>
      </c>
      <c r="E86" s="167" t="str">
        <f>IFERROR(VLOOKUP($A86,'MASTER PRICE LIST'!$A$15:$G$1053,6,0),"")</f>
        <v/>
      </c>
      <c r="F86" s="166" t="str">
        <f>IFERROR(VLOOKUP($A86,'MASTER PRICE LIST'!$A$15:$G$1053,7,0),"")</f>
        <v/>
      </c>
      <c r="G86" s="168" t="str">
        <f t="shared" si="1"/>
        <v/>
      </c>
      <c r="H86" s="162" t="str">
        <f>IFERROR(VLOOKUP($A86,'MASTER PRICE LIST'!$A$15:$I$1053,8,0),"")</f>
        <v/>
      </c>
      <c r="I86" s="163" t="str">
        <f>IFERROR(VLOOKUP($A86,'MASTER PRICE LIST'!$A$15:$I$1053,9,0),"")</f>
        <v/>
      </c>
      <c r="J86" s="184"/>
      <c r="K86" s="185"/>
      <c r="L86" s="185"/>
      <c r="M86" s="185"/>
      <c r="N86" s="185"/>
      <c r="O86" s="185"/>
      <c r="P86" s="185"/>
      <c r="Q86" s="185"/>
      <c r="R86" s="185"/>
      <c r="S86" s="185"/>
      <c r="T86" s="185"/>
      <c r="U86" s="185"/>
      <c r="V86" s="185"/>
      <c r="W86" s="186"/>
    </row>
    <row r="87" spans="1:23" ht="15" customHeight="1" x14ac:dyDescent="0.3">
      <c r="A87">
        <v>84</v>
      </c>
      <c r="B87" s="164" t="str">
        <f>IFERROR(VLOOKUP($A87,'MASTER PRICE LIST'!$A$15:$G$1053,3,0),"")</f>
        <v/>
      </c>
      <c r="C87" s="165" t="str">
        <f>IFERROR(VLOOKUP($A87,'MASTER PRICE LIST'!$A$15:$G$1053,4,0),"")</f>
        <v/>
      </c>
      <c r="D87" s="166" t="str">
        <f>IFERROR(VLOOKUP($A87,'MASTER PRICE LIST'!$A$15:$G$1053,5,0),"")</f>
        <v/>
      </c>
      <c r="E87" s="167" t="str">
        <f>IFERROR(VLOOKUP($A87,'MASTER PRICE LIST'!$A$15:$G$1053,6,0),"")</f>
        <v/>
      </c>
      <c r="F87" s="166" t="str">
        <f>IFERROR(VLOOKUP($A87,'MASTER PRICE LIST'!$A$15:$G$1053,7,0),"")</f>
        <v/>
      </c>
      <c r="G87" s="168" t="str">
        <f t="shared" si="1"/>
        <v/>
      </c>
      <c r="H87" s="162" t="str">
        <f>IFERROR(VLOOKUP($A87,'MASTER PRICE LIST'!$A$15:$I$1053,8,0),"")</f>
        <v/>
      </c>
      <c r="I87" s="163" t="str">
        <f>IFERROR(VLOOKUP($A87,'MASTER PRICE LIST'!$A$15:$I$1053,9,0),"")</f>
        <v/>
      </c>
      <c r="J87" s="184"/>
      <c r="K87" s="185"/>
      <c r="L87" s="185"/>
      <c r="M87" s="185"/>
      <c r="N87" s="185"/>
      <c r="O87" s="185"/>
      <c r="P87" s="185"/>
      <c r="Q87" s="185"/>
      <c r="R87" s="185"/>
      <c r="S87" s="185"/>
      <c r="T87" s="185"/>
      <c r="U87" s="185"/>
      <c r="V87" s="185"/>
      <c r="W87" s="186"/>
    </row>
    <row r="88" spans="1:23" ht="15" customHeight="1" x14ac:dyDescent="0.3">
      <c r="A88">
        <v>85</v>
      </c>
      <c r="B88" s="164" t="str">
        <f>IFERROR(VLOOKUP($A88,'MASTER PRICE LIST'!$A$15:$G$1053,3,0),"")</f>
        <v/>
      </c>
      <c r="C88" s="165" t="str">
        <f>IFERROR(VLOOKUP($A88,'MASTER PRICE LIST'!$A$15:$G$1053,4,0),"")</f>
        <v/>
      </c>
      <c r="D88" s="166" t="str">
        <f>IFERROR(VLOOKUP($A88,'MASTER PRICE LIST'!$A$15:$G$1053,5,0),"")</f>
        <v/>
      </c>
      <c r="E88" s="167" t="str">
        <f>IFERROR(VLOOKUP($A88,'MASTER PRICE LIST'!$A$15:$G$1053,6,0),"")</f>
        <v/>
      </c>
      <c r="F88" s="166" t="str">
        <f>IFERROR(VLOOKUP($A88,'MASTER PRICE LIST'!$A$15:$G$1053,7,0),"")</f>
        <v/>
      </c>
      <c r="G88" s="168" t="str">
        <f t="shared" si="1"/>
        <v/>
      </c>
      <c r="H88" s="162" t="str">
        <f>IFERROR(VLOOKUP($A88,'MASTER PRICE LIST'!$A$15:$I$1053,8,0),"")</f>
        <v/>
      </c>
      <c r="I88" s="163" t="str">
        <f>IFERROR(VLOOKUP($A88,'MASTER PRICE LIST'!$A$15:$I$1053,9,0),"")</f>
        <v/>
      </c>
      <c r="J88" s="184"/>
      <c r="K88" s="185"/>
      <c r="L88" s="185"/>
      <c r="M88" s="185"/>
      <c r="N88" s="185"/>
      <c r="O88" s="185"/>
      <c r="P88" s="185"/>
      <c r="Q88" s="185"/>
      <c r="R88" s="185"/>
      <c r="S88" s="185"/>
      <c r="T88" s="185"/>
      <c r="U88" s="185"/>
      <c r="V88" s="185"/>
      <c r="W88" s="186"/>
    </row>
    <row r="89" spans="1:23" ht="15" customHeight="1" x14ac:dyDescent="0.3">
      <c r="A89">
        <v>86</v>
      </c>
      <c r="B89" s="164" t="str">
        <f>IFERROR(VLOOKUP($A89,'MASTER PRICE LIST'!$A$15:$G$1053,3,0),"")</f>
        <v/>
      </c>
      <c r="C89" s="165" t="str">
        <f>IFERROR(VLOOKUP($A89,'MASTER PRICE LIST'!$A$15:$G$1053,4,0),"")</f>
        <v/>
      </c>
      <c r="D89" s="166" t="str">
        <f>IFERROR(VLOOKUP($A89,'MASTER PRICE LIST'!$A$15:$G$1053,5,0),"")</f>
        <v/>
      </c>
      <c r="E89" s="167" t="str">
        <f>IFERROR(VLOOKUP($A89,'MASTER PRICE LIST'!$A$15:$G$1053,6,0),"")</f>
        <v/>
      </c>
      <c r="F89" s="166" t="str">
        <f>IFERROR(VLOOKUP($A89,'MASTER PRICE LIST'!$A$15:$G$1053,7,0),"")</f>
        <v/>
      </c>
      <c r="G89" s="168" t="str">
        <f t="shared" si="1"/>
        <v/>
      </c>
      <c r="H89" s="162" t="str">
        <f>IFERROR(VLOOKUP($A89,'MASTER PRICE LIST'!$A$15:$I$1053,8,0),"")</f>
        <v/>
      </c>
      <c r="I89" s="163" t="str">
        <f>IFERROR(VLOOKUP($A89,'MASTER PRICE LIST'!$A$15:$I$1053,9,0),"")</f>
        <v/>
      </c>
      <c r="J89" s="184"/>
      <c r="K89" s="185"/>
      <c r="L89" s="185"/>
      <c r="M89" s="185"/>
      <c r="N89" s="185"/>
      <c r="O89" s="185"/>
      <c r="P89" s="185"/>
      <c r="Q89" s="185"/>
      <c r="R89" s="185"/>
      <c r="S89" s="185"/>
      <c r="T89" s="185"/>
      <c r="U89" s="185"/>
      <c r="V89" s="185"/>
      <c r="W89" s="186"/>
    </row>
    <row r="90" spans="1:23" ht="15" customHeight="1" x14ac:dyDescent="0.3">
      <c r="A90">
        <v>87</v>
      </c>
      <c r="B90" s="164" t="str">
        <f>IFERROR(VLOOKUP($A90,'MASTER PRICE LIST'!$A$15:$G$1053,3,0),"")</f>
        <v/>
      </c>
      <c r="C90" s="165" t="str">
        <f>IFERROR(VLOOKUP($A90,'MASTER PRICE LIST'!$A$15:$G$1053,4,0),"")</f>
        <v/>
      </c>
      <c r="D90" s="166" t="str">
        <f>IFERROR(VLOOKUP($A90,'MASTER PRICE LIST'!$A$15:$G$1053,5,0),"")</f>
        <v/>
      </c>
      <c r="E90" s="167" t="str">
        <f>IFERROR(VLOOKUP($A90,'MASTER PRICE LIST'!$A$15:$G$1053,6,0),"")</f>
        <v/>
      </c>
      <c r="F90" s="166" t="str">
        <f>IFERROR(VLOOKUP($A90,'MASTER PRICE LIST'!$A$15:$G$1053,7,0),"")</f>
        <v/>
      </c>
      <c r="G90" s="168" t="str">
        <f t="shared" si="1"/>
        <v/>
      </c>
      <c r="H90" s="162" t="str">
        <f>IFERROR(VLOOKUP($A90,'MASTER PRICE LIST'!$A$15:$I$1053,8,0),"")</f>
        <v/>
      </c>
      <c r="I90" s="163" t="str">
        <f>IFERROR(VLOOKUP($A90,'MASTER PRICE LIST'!$A$15:$I$1053,9,0),"")</f>
        <v/>
      </c>
      <c r="J90" s="184"/>
      <c r="K90" s="185"/>
      <c r="L90" s="185"/>
      <c r="M90" s="185"/>
      <c r="N90" s="185"/>
      <c r="O90" s="185"/>
      <c r="P90" s="185"/>
      <c r="Q90" s="185"/>
      <c r="R90" s="185"/>
      <c r="S90" s="185"/>
      <c r="T90" s="185"/>
      <c r="U90" s="185"/>
      <c r="V90" s="185"/>
      <c r="W90" s="186"/>
    </row>
    <row r="91" spans="1:23" ht="15" customHeight="1" x14ac:dyDescent="0.3">
      <c r="A91">
        <v>88</v>
      </c>
      <c r="B91" s="164" t="str">
        <f>IFERROR(VLOOKUP($A91,'MASTER PRICE LIST'!$A$15:$G$1053,3,0),"")</f>
        <v/>
      </c>
      <c r="C91" s="165" t="str">
        <f>IFERROR(VLOOKUP($A91,'MASTER PRICE LIST'!$A$15:$G$1053,4,0),"")</f>
        <v/>
      </c>
      <c r="D91" s="166" t="str">
        <f>IFERROR(VLOOKUP($A91,'MASTER PRICE LIST'!$A$15:$G$1053,5,0),"")</f>
        <v/>
      </c>
      <c r="E91" s="167" t="str">
        <f>IFERROR(VLOOKUP($A91,'MASTER PRICE LIST'!$A$15:$G$1053,6,0),"")</f>
        <v/>
      </c>
      <c r="F91" s="166" t="str">
        <f>IFERROR(VLOOKUP($A91,'MASTER PRICE LIST'!$A$15:$G$1053,7,0),"")</f>
        <v/>
      </c>
      <c r="G91" s="168" t="str">
        <f t="shared" si="1"/>
        <v/>
      </c>
      <c r="H91" s="162" t="str">
        <f>IFERROR(VLOOKUP($A91,'MASTER PRICE LIST'!$A$15:$I$1053,8,0),"")</f>
        <v/>
      </c>
      <c r="I91" s="163" t="str">
        <f>IFERROR(VLOOKUP($A91,'MASTER PRICE LIST'!$A$15:$I$1053,9,0),"")</f>
        <v/>
      </c>
      <c r="J91" s="184"/>
      <c r="K91" s="185"/>
      <c r="L91" s="185"/>
      <c r="M91" s="185"/>
      <c r="N91" s="185"/>
      <c r="O91" s="185"/>
      <c r="P91" s="185"/>
      <c r="Q91" s="185"/>
      <c r="R91" s="185"/>
      <c r="S91" s="185"/>
      <c r="T91" s="185"/>
      <c r="U91" s="185"/>
      <c r="V91" s="185"/>
      <c r="W91" s="186"/>
    </row>
    <row r="92" spans="1:23" ht="15" customHeight="1" x14ac:dyDescent="0.3">
      <c r="A92">
        <v>89</v>
      </c>
      <c r="B92" s="164" t="str">
        <f>IFERROR(VLOOKUP($A92,'MASTER PRICE LIST'!$A$15:$G$1053,3,0),"")</f>
        <v/>
      </c>
      <c r="C92" s="165" t="str">
        <f>IFERROR(VLOOKUP($A92,'MASTER PRICE LIST'!$A$15:$G$1053,4,0),"")</f>
        <v/>
      </c>
      <c r="D92" s="166" t="str">
        <f>IFERROR(VLOOKUP($A92,'MASTER PRICE LIST'!$A$15:$G$1053,5,0),"")</f>
        <v/>
      </c>
      <c r="E92" s="167" t="str">
        <f>IFERROR(VLOOKUP($A92,'MASTER PRICE LIST'!$A$15:$G$1053,6,0),"")</f>
        <v/>
      </c>
      <c r="F92" s="166" t="str">
        <f>IFERROR(VLOOKUP($A92,'MASTER PRICE LIST'!$A$15:$G$1053,7,0),"")</f>
        <v/>
      </c>
      <c r="G92" s="168" t="str">
        <f t="shared" si="1"/>
        <v/>
      </c>
      <c r="H92" s="162" t="str">
        <f>IFERROR(VLOOKUP($A92,'MASTER PRICE LIST'!$A$15:$I$1053,8,0),"")</f>
        <v/>
      </c>
      <c r="I92" s="163" t="str">
        <f>IFERROR(VLOOKUP($A92,'MASTER PRICE LIST'!$A$15:$I$1053,9,0),"")</f>
        <v/>
      </c>
      <c r="J92" s="184"/>
      <c r="K92" s="185"/>
      <c r="L92" s="185"/>
      <c r="M92" s="185"/>
      <c r="N92" s="185"/>
      <c r="O92" s="185"/>
      <c r="P92" s="185"/>
      <c r="Q92" s="185"/>
      <c r="R92" s="185"/>
      <c r="S92" s="185"/>
      <c r="T92" s="185"/>
      <c r="U92" s="185"/>
      <c r="V92" s="185"/>
      <c r="W92" s="186"/>
    </row>
    <row r="93" spans="1:23" ht="15" customHeight="1" x14ac:dyDescent="0.3">
      <c r="A93">
        <v>90</v>
      </c>
      <c r="B93" s="164" t="str">
        <f>IFERROR(VLOOKUP($A93,'MASTER PRICE LIST'!$A$15:$G$1053,3,0),"")</f>
        <v/>
      </c>
      <c r="C93" s="165" t="str">
        <f>IFERROR(VLOOKUP($A93,'MASTER PRICE LIST'!$A$15:$G$1053,4,0),"")</f>
        <v/>
      </c>
      <c r="D93" s="166" t="str">
        <f>IFERROR(VLOOKUP($A93,'MASTER PRICE LIST'!$A$15:$G$1053,5,0),"")</f>
        <v/>
      </c>
      <c r="E93" s="167" t="str">
        <f>IFERROR(VLOOKUP($A93,'MASTER PRICE LIST'!$A$15:$G$1053,6,0),"")</f>
        <v/>
      </c>
      <c r="F93" s="166" t="str">
        <f>IFERROR(VLOOKUP($A93,'MASTER PRICE LIST'!$A$15:$G$1053,7,0),"")</f>
        <v/>
      </c>
      <c r="G93" s="168" t="str">
        <f t="shared" si="1"/>
        <v/>
      </c>
      <c r="H93" s="162" t="str">
        <f>IFERROR(VLOOKUP($A93,'MASTER PRICE LIST'!$A$15:$I$1053,8,0),"")</f>
        <v/>
      </c>
      <c r="I93" s="163" t="str">
        <f>IFERROR(VLOOKUP($A93,'MASTER PRICE LIST'!$A$15:$I$1053,9,0),"")</f>
        <v/>
      </c>
      <c r="J93" s="184"/>
      <c r="K93" s="185"/>
      <c r="L93" s="185"/>
      <c r="M93" s="185"/>
      <c r="N93" s="185"/>
      <c r="O93" s="185"/>
      <c r="P93" s="185"/>
      <c r="Q93" s="185"/>
      <c r="R93" s="185"/>
      <c r="S93" s="185"/>
      <c r="T93" s="185"/>
      <c r="U93" s="185"/>
      <c r="V93" s="185"/>
      <c r="W93" s="186"/>
    </row>
    <row r="94" spans="1:23" ht="15" customHeight="1" x14ac:dyDescent="0.3">
      <c r="A94">
        <v>91</v>
      </c>
      <c r="B94" s="164" t="str">
        <f>IFERROR(VLOOKUP($A94,'MASTER PRICE LIST'!$A$15:$G$1053,3,0),"")</f>
        <v/>
      </c>
      <c r="C94" s="165" t="str">
        <f>IFERROR(VLOOKUP($A94,'MASTER PRICE LIST'!$A$15:$G$1053,4,0),"")</f>
        <v/>
      </c>
      <c r="D94" s="166" t="str">
        <f>IFERROR(VLOOKUP($A94,'MASTER PRICE LIST'!$A$15:$G$1053,5,0),"")</f>
        <v/>
      </c>
      <c r="E94" s="167" t="str">
        <f>IFERROR(VLOOKUP($A94,'MASTER PRICE LIST'!$A$15:$G$1053,6,0),"")</f>
        <v/>
      </c>
      <c r="F94" s="166" t="str">
        <f>IFERROR(VLOOKUP($A94,'MASTER PRICE LIST'!$A$15:$G$1053,7,0),"")</f>
        <v/>
      </c>
      <c r="G94" s="168" t="str">
        <f t="shared" si="1"/>
        <v/>
      </c>
      <c r="H94" s="162" t="str">
        <f>IFERROR(VLOOKUP($A94,'MASTER PRICE LIST'!$A$15:$I$1053,8,0),"")</f>
        <v/>
      </c>
      <c r="I94" s="163" t="str">
        <f>IFERROR(VLOOKUP($A94,'MASTER PRICE LIST'!$A$15:$I$1053,9,0),"")</f>
        <v/>
      </c>
      <c r="J94" s="184"/>
      <c r="K94" s="185"/>
      <c r="L94" s="185"/>
      <c r="M94" s="185"/>
      <c r="N94" s="185"/>
      <c r="O94" s="185"/>
      <c r="P94" s="185"/>
      <c r="Q94" s="185"/>
      <c r="R94" s="185"/>
      <c r="S94" s="185"/>
      <c r="T94" s="185"/>
      <c r="U94" s="185"/>
      <c r="V94" s="185"/>
      <c r="W94" s="186"/>
    </row>
    <row r="95" spans="1:23" ht="15" customHeight="1" x14ac:dyDescent="0.3">
      <c r="A95">
        <v>92</v>
      </c>
      <c r="B95" s="164" t="str">
        <f>IFERROR(VLOOKUP($A95,'MASTER PRICE LIST'!$A$15:$G$1053,3,0),"")</f>
        <v/>
      </c>
      <c r="C95" s="165" t="str">
        <f>IFERROR(VLOOKUP($A95,'MASTER PRICE LIST'!$A$15:$G$1053,4,0),"")</f>
        <v/>
      </c>
      <c r="D95" s="166" t="str">
        <f>IFERROR(VLOOKUP($A95,'MASTER PRICE LIST'!$A$15:$G$1053,5,0),"")</f>
        <v/>
      </c>
      <c r="E95" s="167" t="str">
        <f>IFERROR(VLOOKUP($A95,'MASTER PRICE LIST'!$A$15:$G$1053,6,0),"")</f>
        <v/>
      </c>
      <c r="F95" s="166" t="str">
        <f>IFERROR(VLOOKUP($A95,'MASTER PRICE LIST'!$A$15:$G$1053,7,0),"")</f>
        <v/>
      </c>
      <c r="G95" s="168" t="str">
        <f t="shared" si="1"/>
        <v/>
      </c>
      <c r="H95" s="162" t="str">
        <f>IFERROR(VLOOKUP($A95,'MASTER PRICE LIST'!$A$15:$I$1053,8,0),"")</f>
        <v/>
      </c>
      <c r="I95" s="163" t="str">
        <f>IFERROR(VLOOKUP($A95,'MASTER PRICE LIST'!$A$15:$I$1053,9,0),"")</f>
        <v/>
      </c>
      <c r="J95" s="184"/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5"/>
      <c r="V95" s="185"/>
      <c r="W95" s="186"/>
    </row>
    <row r="96" spans="1:23" ht="15" customHeight="1" x14ac:dyDescent="0.3">
      <c r="A96">
        <v>93</v>
      </c>
      <c r="B96" s="164" t="str">
        <f>IFERROR(VLOOKUP($A96,'MASTER PRICE LIST'!$A$15:$G$1053,3,0),"")</f>
        <v/>
      </c>
      <c r="C96" s="165" t="str">
        <f>IFERROR(VLOOKUP($A96,'MASTER PRICE LIST'!$A$15:$G$1053,4,0),"")</f>
        <v/>
      </c>
      <c r="D96" s="166" t="str">
        <f>IFERROR(VLOOKUP($A96,'MASTER PRICE LIST'!$A$15:$G$1053,5,0),"")</f>
        <v/>
      </c>
      <c r="E96" s="167" t="str">
        <f>IFERROR(VLOOKUP($A96,'MASTER PRICE LIST'!$A$15:$G$1053,6,0),"")</f>
        <v/>
      </c>
      <c r="F96" s="166" t="str">
        <f>IFERROR(VLOOKUP($A96,'MASTER PRICE LIST'!$A$15:$G$1053,7,0),"")</f>
        <v/>
      </c>
      <c r="G96" s="168" t="str">
        <f t="shared" si="1"/>
        <v/>
      </c>
      <c r="H96" s="162" t="str">
        <f>IFERROR(VLOOKUP($A96,'MASTER PRICE LIST'!$A$15:$I$1053,8,0),"")</f>
        <v/>
      </c>
      <c r="I96" s="163" t="str">
        <f>IFERROR(VLOOKUP($A96,'MASTER PRICE LIST'!$A$15:$I$1053,9,0),"")</f>
        <v/>
      </c>
      <c r="J96" s="184"/>
      <c r="K96" s="185"/>
      <c r="L96" s="185"/>
      <c r="M96" s="185"/>
      <c r="N96" s="185"/>
      <c r="O96" s="185"/>
      <c r="P96" s="185"/>
      <c r="Q96" s="185"/>
      <c r="R96" s="185"/>
      <c r="S96" s="185"/>
      <c r="T96" s="185"/>
      <c r="U96" s="185"/>
      <c r="V96" s="185"/>
      <c r="W96" s="186"/>
    </row>
    <row r="97" spans="1:23" ht="15" customHeight="1" x14ac:dyDescent="0.3">
      <c r="A97">
        <v>94</v>
      </c>
      <c r="B97" s="164" t="str">
        <f>IFERROR(VLOOKUP($A97,'MASTER PRICE LIST'!$A$15:$G$1053,3,0),"")</f>
        <v/>
      </c>
      <c r="C97" s="165" t="str">
        <f>IFERROR(VLOOKUP($A97,'MASTER PRICE LIST'!$A$15:$G$1053,4,0),"")</f>
        <v/>
      </c>
      <c r="D97" s="166" t="str">
        <f>IFERROR(VLOOKUP($A97,'MASTER PRICE LIST'!$A$15:$G$1053,5,0),"")</f>
        <v/>
      </c>
      <c r="E97" s="167" t="str">
        <f>IFERROR(VLOOKUP($A97,'MASTER PRICE LIST'!$A$15:$G$1053,6,0),"")</f>
        <v/>
      </c>
      <c r="F97" s="166" t="str">
        <f>IFERROR(VLOOKUP($A97,'MASTER PRICE LIST'!$A$15:$G$1053,7,0),"")</f>
        <v/>
      </c>
      <c r="G97" s="168" t="str">
        <f t="shared" si="1"/>
        <v/>
      </c>
      <c r="H97" s="162" t="str">
        <f>IFERROR(VLOOKUP($A97,'MASTER PRICE LIST'!$A$15:$I$1053,8,0),"")</f>
        <v/>
      </c>
      <c r="I97" s="163" t="str">
        <f>IFERROR(VLOOKUP($A97,'MASTER PRICE LIST'!$A$15:$I$1053,9,0),"")</f>
        <v/>
      </c>
      <c r="J97" s="184"/>
      <c r="K97" s="185"/>
      <c r="L97" s="185"/>
      <c r="M97" s="185"/>
      <c r="N97" s="185"/>
      <c r="O97" s="185"/>
      <c r="P97" s="185"/>
      <c r="Q97" s="185"/>
      <c r="R97" s="185"/>
      <c r="S97" s="185"/>
      <c r="T97" s="185"/>
      <c r="U97" s="185"/>
      <c r="V97" s="185"/>
      <c r="W97" s="186"/>
    </row>
    <row r="98" spans="1:23" ht="15" customHeight="1" x14ac:dyDescent="0.3">
      <c r="A98">
        <v>95</v>
      </c>
      <c r="B98" s="164" t="str">
        <f>IFERROR(VLOOKUP($A98,'MASTER PRICE LIST'!$A$15:$G$1053,3,0),"")</f>
        <v/>
      </c>
      <c r="C98" s="165" t="str">
        <f>IFERROR(VLOOKUP($A98,'MASTER PRICE LIST'!$A$15:$G$1053,4,0),"")</f>
        <v/>
      </c>
      <c r="D98" s="166" t="str">
        <f>IFERROR(VLOOKUP($A98,'MASTER PRICE LIST'!$A$15:$G$1053,5,0),"")</f>
        <v/>
      </c>
      <c r="E98" s="167" t="str">
        <f>IFERROR(VLOOKUP($A98,'MASTER PRICE LIST'!$A$15:$G$1053,6,0),"")</f>
        <v/>
      </c>
      <c r="F98" s="166" t="str">
        <f>IFERROR(VLOOKUP($A98,'MASTER PRICE LIST'!$A$15:$G$1053,7,0),"")</f>
        <v/>
      </c>
      <c r="G98" s="168" t="str">
        <f t="shared" si="1"/>
        <v/>
      </c>
      <c r="H98" s="162" t="str">
        <f>IFERROR(VLOOKUP($A98,'MASTER PRICE LIST'!$A$15:$I$1053,8,0),"")</f>
        <v/>
      </c>
      <c r="I98" s="163" t="str">
        <f>IFERROR(VLOOKUP($A98,'MASTER PRICE LIST'!$A$15:$I$1053,9,0),"")</f>
        <v/>
      </c>
      <c r="J98" s="184"/>
      <c r="K98" s="185"/>
      <c r="L98" s="185"/>
      <c r="M98" s="185"/>
      <c r="N98" s="185"/>
      <c r="O98" s="185"/>
      <c r="P98" s="185"/>
      <c r="Q98" s="185"/>
      <c r="R98" s="185"/>
      <c r="S98" s="185"/>
      <c r="T98" s="185"/>
      <c r="U98" s="185"/>
      <c r="V98" s="185"/>
      <c r="W98" s="186"/>
    </row>
    <row r="99" spans="1:23" ht="15" customHeight="1" x14ac:dyDescent="0.3">
      <c r="A99">
        <v>96</v>
      </c>
      <c r="B99" s="164" t="str">
        <f>IFERROR(VLOOKUP($A99,'MASTER PRICE LIST'!$A$15:$G$1053,3,0),"")</f>
        <v/>
      </c>
      <c r="C99" s="165" t="str">
        <f>IFERROR(VLOOKUP($A99,'MASTER PRICE LIST'!$A$15:$G$1053,4,0),"")</f>
        <v/>
      </c>
      <c r="D99" s="166" t="str">
        <f>IFERROR(VLOOKUP($A99,'MASTER PRICE LIST'!$A$15:$G$1053,5,0),"")</f>
        <v/>
      </c>
      <c r="E99" s="167" t="str">
        <f>IFERROR(VLOOKUP($A99,'MASTER PRICE LIST'!$A$15:$G$1053,6,0),"")</f>
        <v/>
      </c>
      <c r="F99" s="166" t="str">
        <f>IFERROR(VLOOKUP($A99,'MASTER PRICE LIST'!$A$15:$G$1053,7,0),"")</f>
        <v/>
      </c>
      <c r="G99" s="168" t="str">
        <f t="shared" si="1"/>
        <v/>
      </c>
      <c r="H99" s="162" t="str">
        <f>IFERROR(VLOOKUP($A99,'MASTER PRICE LIST'!$A$15:$I$1053,8,0),"")</f>
        <v/>
      </c>
      <c r="I99" s="163" t="str">
        <f>IFERROR(VLOOKUP($A99,'MASTER PRICE LIST'!$A$15:$I$1053,9,0),"")</f>
        <v/>
      </c>
      <c r="J99" s="184"/>
      <c r="K99" s="185"/>
      <c r="L99" s="185"/>
      <c r="M99" s="185"/>
      <c r="N99" s="185"/>
      <c r="O99" s="185"/>
      <c r="P99" s="185"/>
      <c r="Q99" s="185"/>
      <c r="R99" s="185"/>
      <c r="S99" s="185"/>
      <c r="T99" s="185"/>
      <c r="U99" s="185"/>
      <c r="V99" s="185"/>
      <c r="W99" s="186"/>
    </row>
    <row r="100" spans="1:23" ht="15" customHeight="1" x14ac:dyDescent="0.3">
      <c r="A100">
        <v>97</v>
      </c>
      <c r="B100" s="164" t="str">
        <f>IFERROR(VLOOKUP($A100,'MASTER PRICE LIST'!$A$15:$G$1053,3,0),"")</f>
        <v/>
      </c>
      <c r="C100" s="165" t="str">
        <f>IFERROR(VLOOKUP($A100,'MASTER PRICE LIST'!$A$15:$G$1053,4,0),"")</f>
        <v/>
      </c>
      <c r="D100" s="166" t="str">
        <f>IFERROR(VLOOKUP($A100,'MASTER PRICE LIST'!$A$15:$G$1053,5,0),"")</f>
        <v/>
      </c>
      <c r="E100" s="167" t="str">
        <f>IFERROR(VLOOKUP($A100,'MASTER PRICE LIST'!$A$15:$G$1053,6,0),"")</f>
        <v/>
      </c>
      <c r="F100" s="166" t="str">
        <f>IFERROR(VLOOKUP($A100,'MASTER PRICE LIST'!$A$15:$G$1053,7,0),"")</f>
        <v/>
      </c>
      <c r="G100" s="168" t="str">
        <f t="shared" si="1"/>
        <v/>
      </c>
      <c r="H100" s="162" t="str">
        <f>IFERROR(VLOOKUP($A100,'MASTER PRICE LIST'!$A$15:$I$1053,8,0),"")</f>
        <v/>
      </c>
      <c r="I100" s="163" t="str">
        <f>IFERROR(VLOOKUP($A100,'MASTER PRICE LIST'!$A$15:$I$1053,9,0),"")</f>
        <v/>
      </c>
      <c r="J100" s="184"/>
      <c r="K100" s="185"/>
      <c r="L100" s="185"/>
      <c r="M100" s="185"/>
      <c r="N100" s="185"/>
      <c r="O100" s="185"/>
      <c r="P100" s="185"/>
      <c r="Q100" s="185"/>
      <c r="R100" s="185"/>
      <c r="S100" s="185"/>
      <c r="T100" s="185"/>
      <c r="U100" s="185"/>
      <c r="V100" s="185"/>
      <c r="W100" s="186"/>
    </row>
    <row r="101" spans="1:23" ht="15" customHeight="1" x14ac:dyDescent="0.3">
      <c r="A101">
        <v>98</v>
      </c>
      <c r="B101" s="164" t="str">
        <f>IFERROR(VLOOKUP($A101,'MASTER PRICE LIST'!$A$15:$G$1053,3,0),"")</f>
        <v/>
      </c>
      <c r="C101" s="165" t="str">
        <f>IFERROR(VLOOKUP($A101,'MASTER PRICE LIST'!$A$15:$G$1053,4,0),"")</f>
        <v/>
      </c>
      <c r="D101" s="166" t="str">
        <f>IFERROR(VLOOKUP($A101,'MASTER PRICE LIST'!$A$15:$G$1053,5,0),"")</f>
        <v/>
      </c>
      <c r="E101" s="167" t="str">
        <f>IFERROR(VLOOKUP($A101,'MASTER PRICE LIST'!$A$15:$G$1053,6,0),"")</f>
        <v/>
      </c>
      <c r="F101" s="166" t="str">
        <f>IFERROR(VLOOKUP($A101,'MASTER PRICE LIST'!$A$15:$G$1053,7,0),"")</f>
        <v/>
      </c>
      <c r="G101" s="168" t="str">
        <f t="shared" si="1"/>
        <v/>
      </c>
      <c r="H101" s="162" t="str">
        <f>IFERROR(VLOOKUP($A101,'MASTER PRICE LIST'!$A$15:$I$1053,8,0),"")</f>
        <v/>
      </c>
      <c r="I101" s="163" t="str">
        <f>IFERROR(VLOOKUP($A101,'MASTER PRICE LIST'!$A$15:$I$1053,9,0),"")</f>
        <v/>
      </c>
      <c r="J101" s="184"/>
      <c r="K101" s="185"/>
      <c r="L101" s="185"/>
      <c r="M101" s="185"/>
      <c r="N101" s="185"/>
      <c r="O101" s="185"/>
      <c r="P101" s="185"/>
      <c r="Q101" s="185"/>
      <c r="R101" s="185"/>
      <c r="S101" s="185"/>
      <c r="T101" s="185"/>
      <c r="U101" s="185"/>
      <c r="V101" s="185"/>
      <c r="W101" s="186"/>
    </row>
    <row r="102" spans="1:23" ht="15" customHeight="1" x14ac:dyDescent="0.3">
      <c r="A102">
        <v>99</v>
      </c>
      <c r="B102" s="164" t="str">
        <f>IFERROR(VLOOKUP($A102,'MASTER PRICE LIST'!$A$15:$G$1053,3,0),"")</f>
        <v/>
      </c>
      <c r="C102" s="165" t="str">
        <f>IFERROR(VLOOKUP($A102,'MASTER PRICE LIST'!$A$15:$G$1053,4,0),"")</f>
        <v/>
      </c>
      <c r="D102" s="166" t="str">
        <f>IFERROR(VLOOKUP($A102,'MASTER PRICE LIST'!$A$15:$G$1053,5,0),"")</f>
        <v/>
      </c>
      <c r="E102" s="167" t="str">
        <f>IFERROR(VLOOKUP($A102,'MASTER PRICE LIST'!$A$15:$G$1053,6,0),"")</f>
        <v/>
      </c>
      <c r="F102" s="166" t="str">
        <f>IFERROR(VLOOKUP($A102,'MASTER PRICE LIST'!$A$15:$G$1053,7,0),"")</f>
        <v/>
      </c>
      <c r="G102" s="168" t="str">
        <f t="shared" si="1"/>
        <v/>
      </c>
      <c r="H102" s="162" t="str">
        <f>IFERROR(VLOOKUP($A102,'MASTER PRICE LIST'!$A$15:$I$1053,8,0),"")</f>
        <v/>
      </c>
      <c r="I102" s="163" t="str">
        <f>IFERROR(VLOOKUP($A102,'MASTER PRICE LIST'!$A$15:$I$1053,9,0),"")</f>
        <v/>
      </c>
      <c r="J102" s="184"/>
      <c r="K102" s="185"/>
      <c r="L102" s="185"/>
      <c r="M102" s="185"/>
      <c r="N102" s="185"/>
      <c r="O102" s="185"/>
      <c r="P102" s="185"/>
      <c r="Q102" s="185"/>
      <c r="R102" s="185"/>
      <c r="S102" s="185"/>
      <c r="T102" s="185"/>
      <c r="U102" s="185"/>
      <c r="V102" s="185"/>
      <c r="W102" s="186"/>
    </row>
    <row r="103" spans="1:23" ht="15" customHeight="1" x14ac:dyDescent="0.3">
      <c r="A103">
        <v>100</v>
      </c>
      <c r="B103" s="164" t="str">
        <f>IFERROR(VLOOKUP($A103,'MASTER PRICE LIST'!$A$15:$G$1053,3,0),"")</f>
        <v/>
      </c>
      <c r="C103" s="165" t="str">
        <f>IFERROR(VLOOKUP($A103,'MASTER PRICE LIST'!$A$15:$G$1053,4,0),"")</f>
        <v/>
      </c>
      <c r="D103" s="166" t="str">
        <f>IFERROR(VLOOKUP($A103,'MASTER PRICE LIST'!$A$15:$G$1053,5,0),"")</f>
        <v/>
      </c>
      <c r="E103" s="167" t="str">
        <f>IFERROR(VLOOKUP($A103,'MASTER PRICE LIST'!$A$15:$G$1053,6,0),"")</f>
        <v/>
      </c>
      <c r="F103" s="166" t="str">
        <f>IFERROR(VLOOKUP($A103,'MASTER PRICE LIST'!$A$15:$G$1053,7,0),"")</f>
        <v/>
      </c>
      <c r="G103" s="168" t="str">
        <f t="shared" si="1"/>
        <v/>
      </c>
      <c r="H103" s="162" t="str">
        <f>IFERROR(VLOOKUP($A103,'MASTER PRICE LIST'!$A$15:$I$1053,8,0),"")</f>
        <v/>
      </c>
      <c r="I103" s="163" t="str">
        <f>IFERROR(VLOOKUP($A103,'MASTER PRICE LIST'!$A$15:$I$1053,9,0),"")</f>
        <v/>
      </c>
      <c r="J103" s="184"/>
      <c r="K103" s="185"/>
      <c r="L103" s="185"/>
      <c r="M103" s="185"/>
      <c r="N103" s="185"/>
      <c r="O103" s="185"/>
      <c r="P103" s="185"/>
      <c r="Q103" s="185"/>
      <c r="R103" s="185"/>
      <c r="S103" s="185"/>
      <c r="T103" s="185"/>
      <c r="U103" s="185"/>
      <c r="V103" s="185"/>
      <c r="W103" s="186"/>
    </row>
    <row r="104" spans="1:23" ht="15" customHeight="1" x14ac:dyDescent="0.3">
      <c r="A104">
        <v>101</v>
      </c>
      <c r="B104" s="164" t="str">
        <f>IFERROR(VLOOKUP($A104,'MASTER PRICE LIST'!$A$15:$G$1053,3,0),"")</f>
        <v/>
      </c>
      <c r="C104" s="165" t="str">
        <f>IFERROR(VLOOKUP($A104,'MASTER PRICE LIST'!$A$15:$G$1053,4,0),"")</f>
        <v/>
      </c>
      <c r="D104" s="166" t="str">
        <f>IFERROR(VLOOKUP($A104,'MASTER PRICE LIST'!$A$15:$G$1053,5,0),"")</f>
        <v/>
      </c>
      <c r="E104" s="167" t="str">
        <f>IFERROR(VLOOKUP($A104,'MASTER PRICE LIST'!$A$15:$G$1053,6,0),"")</f>
        <v/>
      </c>
      <c r="F104" s="166" t="str">
        <f>IFERROR(VLOOKUP($A104,'MASTER PRICE LIST'!$A$15:$G$1053,7,0),"")</f>
        <v/>
      </c>
      <c r="G104" s="168" t="str">
        <f t="shared" si="1"/>
        <v/>
      </c>
      <c r="H104" s="162" t="str">
        <f>IFERROR(VLOOKUP($A104,'MASTER PRICE LIST'!$A$15:$I$1053,8,0),"")</f>
        <v/>
      </c>
      <c r="I104" s="163" t="str">
        <f>IFERROR(VLOOKUP($A104,'MASTER PRICE LIST'!$A$15:$I$1053,9,0),"")</f>
        <v/>
      </c>
      <c r="J104" s="184"/>
      <c r="K104" s="185"/>
      <c r="L104" s="185"/>
      <c r="M104" s="185"/>
      <c r="N104" s="185"/>
      <c r="O104" s="185"/>
      <c r="P104" s="185"/>
      <c r="Q104" s="185"/>
      <c r="R104" s="185"/>
      <c r="S104" s="185"/>
      <c r="T104" s="185"/>
      <c r="U104" s="185"/>
      <c r="V104" s="185"/>
      <c r="W104" s="186"/>
    </row>
    <row r="105" spans="1:23" ht="15" customHeight="1" x14ac:dyDescent="0.3">
      <c r="A105">
        <v>102</v>
      </c>
      <c r="B105" s="164" t="str">
        <f>IFERROR(VLOOKUP($A105,'MASTER PRICE LIST'!$A$15:$G$1053,3,0),"")</f>
        <v/>
      </c>
      <c r="C105" s="165" t="str">
        <f>IFERROR(VLOOKUP($A105,'MASTER PRICE LIST'!$A$15:$G$1053,4,0),"")</f>
        <v/>
      </c>
      <c r="D105" s="166" t="str">
        <f>IFERROR(VLOOKUP($A105,'MASTER PRICE LIST'!$A$15:$G$1053,5,0),"")</f>
        <v/>
      </c>
      <c r="E105" s="167" t="str">
        <f>IFERROR(VLOOKUP($A105,'MASTER PRICE LIST'!$A$15:$G$1053,6,0),"")</f>
        <v/>
      </c>
      <c r="F105" s="166" t="str">
        <f>IFERROR(VLOOKUP($A105,'MASTER PRICE LIST'!$A$15:$G$1053,7,0),"")</f>
        <v/>
      </c>
      <c r="G105" s="168" t="str">
        <f t="shared" si="1"/>
        <v/>
      </c>
      <c r="H105" s="162" t="str">
        <f>IFERROR(VLOOKUP($A105,'MASTER PRICE LIST'!$A$15:$I$1053,8,0),"")</f>
        <v/>
      </c>
      <c r="I105" s="163" t="str">
        <f>IFERROR(VLOOKUP($A105,'MASTER PRICE LIST'!$A$15:$I$1053,9,0),"")</f>
        <v/>
      </c>
      <c r="J105" s="184"/>
      <c r="K105" s="185"/>
      <c r="L105" s="185"/>
      <c r="M105" s="185"/>
      <c r="N105" s="185"/>
      <c r="O105" s="185"/>
      <c r="P105" s="185"/>
      <c r="Q105" s="185"/>
      <c r="R105" s="185"/>
      <c r="S105" s="185"/>
      <c r="T105" s="185"/>
      <c r="U105" s="185"/>
      <c r="V105" s="185"/>
      <c r="W105" s="186"/>
    </row>
    <row r="106" spans="1:23" ht="15" customHeight="1" x14ac:dyDescent="0.3">
      <c r="A106">
        <v>103</v>
      </c>
      <c r="B106" s="164" t="str">
        <f>IFERROR(VLOOKUP($A106,'MASTER PRICE LIST'!$A$15:$G$1053,3,0),"")</f>
        <v/>
      </c>
      <c r="C106" s="165" t="str">
        <f>IFERROR(VLOOKUP($A106,'MASTER PRICE LIST'!$A$15:$G$1053,4,0),"")</f>
        <v/>
      </c>
      <c r="D106" s="166" t="str">
        <f>IFERROR(VLOOKUP($A106,'MASTER PRICE LIST'!$A$15:$G$1053,5,0),"")</f>
        <v/>
      </c>
      <c r="E106" s="167" t="str">
        <f>IFERROR(VLOOKUP($A106,'MASTER PRICE LIST'!$A$15:$G$1053,6,0),"")</f>
        <v/>
      </c>
      <c r="F106" s="166" t="str">
        <f>IFERROR(VLOOKUP($A106,'MASTER PRICE LIST'!$A$15:$G$1053,7,0),"")</f>
        <v/>
      </c>
      <c r="G106" s="168" t="str">
        <f t="shared" si="1"/>
        <v/>
      </c>
      <c r="H106" s="162" t="str">
        <f>IFERROR(VLOOKUP($A106,'MASTER PRICE LIST'!$A$15:$I$1053,8,0),"")</f>
        <v/>
      </c>
      <c r="I106" s="163" t="str">
        <f>IFERROR(VLOOKUP($A106,'MASTER PRICE LIST'!$A$15:$I$1053,9,0),"")</f>
        <v/>
      </c>
      <c r="J106" s="184"/>
      <c r="K106" s="185"/>
      <c r="L106" s="185"/>
      <c r="M106" s="185"/>
      <c r="N106" s="185"/>
      <c r="O106" s="185"/>
      <c r="P106" s="185"/>
      <c r="Q106" s="185"/>
      <c r="R106" s="185"/>
      <c r="S106" s="185"/>
      <c r="T106" s="185"/>
      <c r="U106" s="185"/>
      <c r="V106" s="185"/>
      <c r="W106" s="186"/>
    </row>
    <row r="107" spans="1:23" ht="15" customHeight="1" x14ac:dyDescent="0.3">
      <c r="A107">
        <v>104</v>
      </c>
      <c r="B107" s="164" t="str">
        <f>IFERROR(VLOOKUP($A107,'MASTER PRICE LIST'!$A$15:$G$1053,3,0),"")</f>
        <v/>
      </c>
      <c r="C107" s="165" t="str">
        <f>IFERROR(VLOOKUP($A107,'MASTER PRICE LIST'!$A$15:$G$1053,4,0),"")</f>
        <v/>
      </c>
      <c r="D107" s="166" t="str">
        <f>IFERROR(VLOOKUP($A107,'MASTER PRICE LIST'!$A$15:$G$1053,5,0),"")</f>
        <v/>
      </c>
      <c r="E107" s="167" t="str">
        <f>IFERROR(VLOOKUP($A107,'MASTER PRICE LIST'!$A$15:$G$1053,6,0),"")</f>
        <v/>
      </c>
      <c r="F107" s="166" t="str">
        <f>IFERROR(VLOOKUP($A107,'MASTER PRICE LIST'!$A$15:$G$1053,7,0),"")</f>
        <v/>
      </c>
      <c r="G107" s="168" t="str">
        <f t="shared" si="1"/>
        <v/>
      </c>
      <c r="H107" s="162" t="str">
        <f>IFERROR(VLOOKUP($A107,'MASTER PRICE LIST'!$A$15:$I$1053,8,0),"")</f>
        <v/>
      </c>
      <c r="I107" s="163" t="str">
        <f>IFERROR(VLOOKUP($A107,'MASTER PRICE LIST'!$A$15:$I$1053,9,0),"")</f>
        <v/>
      </c>
      <c r="J107" s="184"/>
      <c r="K107" s="185"/>
      <c r="L107" s="185"/>
      <c r="M107" s="185"/>
      <c r="N107" s="185"/>
      <c r="O107" s="185"/>
      <c r="P107" s="185"/>
      <c r="Q107" s="185"/>
      <c r="R107" s="185"/>
      <c r="S107" s="185"/>
      <c r="T107" s="185"/>
      <c r="U107" s="185"/>
      <c r="V107" s="185"/>
      <c r="W107" s="186"/>
    </row>
    <row r="108" spans="1:23" ht="15" customHeight="1" x14ac:dyDescent="0.3">
      <c r="A108">
        <v>105</v>
      </c>
      <c r="B108" s="164" t="str">
        <f>IFERROR(VLOOKUP($A108,'MASTER PRICE LIST'!$A$15:$G$1053,3,0),"")</f>
        <v/>
      </c>
      <c r="C108" s="165" t="str">
        <f>IFERROR(VLOOKUP($A108,'MASTER PRICE LIST'!$A$15:$G$1053,4,0),"")</f>
        <v/>
      </c>
      <c r="D108" s="166" t="str">
        <f>IFERROR(VLOOKUP($A108,'MASTER PRICE LIST'!$A$15:$G$1053,5,0),"")</f>
        <v/>
      </c>
      <c r="E108" s="167" t="str">
        <f>IFERROR(VLOOKUP($A108,'MASTER PRICE LIST'!$A$15:$G$1053,6,0),"")</f>
        <v/>
      </c>
      <c r="F108" s="166" t="str">
        <f>IFERROR(VLOOKUP($A108,'MASTER PRICE LIST'!$A$15:$G$1053,7,0),"")</f>
        <v/>
      </c>
      <c r="G108" s="168" t="str">
        <f t="shared" si="1"/>
        <v/>
      </c>
      <c r="H108" s="162" t="str">
        <f>IFERROR(VLOOKUP($A108,'MASTER PRICE LIST'!$A$15:$I$1053,8,0),"")</f>
        <v/>
      </c>
      <c r="I108" s="163" t="str">
        <f>IFERROR(VLOOKUP($A108,'MASTER PRICE LIST'!$A$15:$I$1053,9,0),"")</f>
        <v/>
      </c>
      <c r="J108" s="184"/>
      <c r="K108" s="185"/>
      <c r="L108" s="185"/>
      <c r="M108" s="185"/>
      <c r="N108" s="185"/>
      <c r="O108" s="185"/>
      <c r="P108" s="185"/>
      <c r="Q108" s="185"/>
      <c r="R108" s="185"/>
      <c r="S108" s="185"/>
      <c r="T108" s="185"/>
      <c r="U108" s="185"/>
      <c r="V108" s="185"/>
      <c r="W108" s="186"/>
    </row>
    <row r="109" spans="1:23" ht="15" customHeight="1" x14ac:dyDescent="0.3">
      <c r="A109">
        <v>106</v>
      </c>
      <c r="B109" s="164" t="str">
        <f>IFERROR(VLOOKUP($A109,'MASTER PRICE LIST'!$A$15:$G$1053,3,0),"")</f>
        <v/>
      </c>
      <c r="C109" s="165" t="str">
        <f>IFERROR(VLOOKUP($A109,'MASTER PRICE LIST'!$A$15:$G$1053,4,0),"")</f>
        <v/>
      </c>
      <c r="D109" s="166" t="str">
        <f>IFERROR(VLOOKUP($A109,'MASTER PRICE LIST'!$A$15:$G$1053,5,0),"")</f>
        <v/>
      </c>
      <c r="E109" s="167" t="str">
        <f>IFERROR(VLOOKUP($A109,'MASTER PRICE LIST'!$A$15:$G$1053,6,0),"")</f>
        <v/>
      </c>
      <c r="F109" s="166" t="str">
        <f>IFERROR(VLOOKUP($A109,'MASTER PRICE LIST'!$A$15:$G$1053,7,0),"")</f>
        <v/>
      </c>
      <c r="G109" s="168" t="str">
        <f t="shared" si="1"/>
        <v/>
      </c>
      <c r="H109" s="162" t="str">
        <f>IFERROR(VLOOKUP($A109,'MASTER PRICE LIST'!$A$15:$I$1053,8,0),"")</f>
        <v/>
      </c>
      <c r="I109" s="163" t="str">
        <f>IFERROR(VLOOKUP($A109,'MASTER PRICE LIST'!$A$15:$I$1053,9,0),"")</f>
        <v/>
      </c>
      <c r="J109" s="184"/>
      <c r="K109" s="185"/>
      <c r="L109" s="185"/>
      <c r="M109" s="185"/>
      <c r="N109" s="185"/>
      <c r="O109" s="185"/>
      <c r="P109" s="185"/>
      <c r="Q109" s="185"/>
      <c r="R109" s="185"/>
      <c r="S109" s="185"/>
      <c r="T109" s="185"/>
      <c r="U109" s="185"/>
      <c r="V109" s="185"/>
      <c r="W109" s="186"/>
    </row>
    <row r="110" spans="1:23" ht="15" customHeight="1" x14ac:dyDescent="0.3">
      <c r="A110">
        <v>107</v>
      </c>
      <c r="B110" s="164" t="str">
        <f>IFERROR(VLOOKUP($A110,'MASTER PRICE LIST'!$A$15:$G$1053,3,0),"")</f>
        <v/>
      </c>
      <c r="C110" s="165" t="str">
        <f>IFERROR(VLOOKUP($A110,'MASTER PRICE LIST'!$A$15:$G$1053,4,0),"")</f>
        <v/>
      </c>
      <c r="D110" s="166" t="str">
        <f>IFERROR(VLOOKUP($A110,'MASTER PRICE LIST'!$A$15:$G$1053,5,0),"")</f>
        <v/>
      </c>
      <c r="E110" s="167" t="str">
        <f>IFERROR(VLOOKUP($A110,'MASTER PRICE LIST'!$A$15:$G$1053,6,0),"")</f>
        <v/>
      </c>
      <c r="F110" s="166" t="str">
        <f>IFERROR(VLOOKUP($A110,'MASTER PRICE LIST'!$A$15:$G$1053,7,0),"")</f>
        <v/>
      </c>
      <c r="G110" s="168" t="str">
        <f t="shared" si="1"/>
        <v/>
      </c>
      <c r="H110" s="162" t="str">
        <f>IFERROR(VLOOKUP($A110,'MASTER PRICE LIST'!$A$15:$I$1053,8,0),"")</f>
        <v/>
      </c>
      <c r="I110" s="163" t="str">
        <f>IFERROR(VLOOKUP($A110,'MASTER PRICE LIST'!$A$15:$I$1053,9,0),"")</f>
        <v/>
      </c>
      <c r="J110" s="184"/>
      <c r="K110" s="185"/>
      <c r="L110" s="185"/>
      <c r="M110" s="185"/>
      <c r="N110" s="185"/>
      <c r="O110" s="185"/>
      <c r="P110" s="185"/>
      <c r="Q110" s="185"/>
      <c r="R110" s="185"/>
      <c r="S110" s="185"/>
      <c r="T110" s="185"/>
      <c r="U110" s="185"/>
      <c r="V110" s="185"/>
      <c r="W110" s="186"/>
    </row>
    <row r="111" spans="1:23" ht="15" customHeight="1" x14ac:dyDescent="0.3">
      <c r="A111">
        <v>108</v>
      </c>
      <c r="B111" s="164" t="str">
        <f>IFERROR(VLOOKUP($A111,'MASTER PRICE LIST'!$A$15:$G$1053,3,0),"")</f>
        <v/>
      </c>
      <c r="C111" s="165" t="str">
        <f>IFERROR(VLOOKUP($A111,'MASTER PRICE LIST'!$A$15:$G$1053,4,0),"")</f>
        <v/>
      </c>
      <c r="D111" s="166" t="str">
        <f>IFERROR(VLOOKUP($A111,'MASTER PRICE LIST'!$A$15:$G$1053,5,0),"")</f>
        <v/>
      </c>
      <c r="E111" s="167" t="str">
        <f>IFERROR(VLOOKUP($A111,'MASTER PRICE LIST'!$A$15:$G$1053,6,0),"")</f>
        <v/>
      </c>
      <c r="F111" s="166" t="str">
        <f>IFERROR(VLOOKUP($A111,'MASTER PRICE LIST'!$A$15:$G$1053,7,0),"")</f>
        <v/>
      </c>
      <c r="G111" s="168" t="str">
        <f t="shared" si="1"/>
        <v/>
      </c>
      <c r="H111" s="162" t="str">
        <f>IFERROR(VLOOKUP($A111,'MASTER PRICE LIST'!$A$15:$I$1053,8,0),"")</f>
        <v/>
      </c>
      <c r="I111" s="163" t="str">
        <f>IFERROR(VLOOKUP($A111,'MASTER PRICE LIST'!$A$15:$I$1053,9,0),"")</f>
        <v/>
      </c>
      <c r="J111" s="184"/>
      <c r="K111" s="185"/>
      <c r="L111" s="185"/>
      <c r="M111" s="185"/>
      <c r="N111" s="185"/>
      <c r="O111" s="185"/>
      <c r="P111" s="185"/>
      <c r="Q111" s="185"/>
      <c r="R111" s="185"/>
      <c r="S111" s="185"/>
      <c r="T111" s="185"/>
      <c r="U111" s="185"/>
      <c r="V111" s="185"/>
      <c r="W111" s="186"/>
    </row>
    <row r="112" spans="1:23" ht="15" customHeight="1" x14ac:dyDescent="0.3">
      <c r="A112">
        <v>109</v>
      </c>
      <c r="B112" s="164" t="str">
        <f>IFERROR(VLOOKUP($A112,'MASTER PRICE LIST'!$A$15:$G$1053,3,0),"")</f>
        <v/>
      </c>
      <c r="C112" s="165" t="str">
        <f>IFERROR(VLOOKUP($A112,'MASTER PRICE LIST'!$A$15:$G$1053,4,0),"")</f>
        <v/>
      </c>
      <c r="D112" s="166" t="str">
        <f>IFERROR(VLOOKUP($A112,'MASTER PRICE LIST'!$A$15:$G$1053,5,0),"")</f>
        <v/>
      </c>
      <c r="E112" s="167" t="str">
        <f>IFERROR(VLOOKUP($A112,'MASTER PRICE LIST'!$A$15:$G$1053,6,0),"")</f>
        <v/>
      </c>
      <c r="F112" s="166" t="str">
        <f>IFERROR(VLOOKUP($A112,'MASTER PRICE LIST'!$A$15:$G$1053,7,0),"")</f>
        <v/>
      </c>
      <c r="G112" s="168" t="str">
        <f t="shared" si="1"/>
        <v/>
      </c>
      <c r="H112" s="162" t="str">
        <f>IFERROR(VLOOKUP($A112,'MASTER PRICE LIST'!$A$15:$I$1053,8,0),"")</f>
        <v/>
      </c>
      <c r="I112" s="163" t="str">
        <f>IFERROR(VLOOKUP($A112,'MASTER PRICE LIST'!$A$15:$I$1053,9,0),"")</f>
        <v/>
      </c>
      <c r="J112" s="184"/>
      <c r="K112" s="185"/>
      <c r="L112" s="185"/>
      <c r="M112" s="185"/>
      <c r="N112" s="185"/>
      <c r="O112" s="185"/>
      <c r="P112" s="185"/>
      <c r="Q112" s="185"/>
      <c r="R112" s="185"/>
      <c r="S112" s="185"/>
      <c r="T112" s="185"/>
      <c r="U112" s="185"/>
      <c r="V112" s="185"/>
      <c r="W112" s="186"/>
    </row>
    <row r="113" spans="1:23" ht="15" customHeight="1" x14ac:dyDescent="0.3">
      <c r="A113">
        <v>110</v>
      </c>
      <c r="B113" s="164" t="str">
        <f>IFERROR(VLOOKUP($A113,'MASTER PRICE LIST'!$A$15:$G$1053,3,0),"")</f>
        <v/>
      </c>
      <c r="C113" s="165" t="str">
        <f>IFERROR(VLOOKUP($A113,'MASTER PRICE LIST'!$A$15:$G$1053,4,0),"")</f>
        <v/>
      </c>
      <c r="D113" s="166" t="str">
        <f>IFERROR(VLOOKUP($A113,'MASTER PRICE LIST'!$A$15:$G$1053,5,0),"")</f>
        <v/>
      </c>
      <c r="E113" s="167" t="str">
        <f>IFERROR(VLOOKUP($A113,'MASTER PRICE LIST'!$A$15:$G$1053,6,0),"")</f>
        <v/>
      </c>
      <c r="F113" s="166" t="str">
        <f>IFERROR(VLOOKUP($A113,'MASTER PRICE LIST'!$A$15:$G$1053,7,0),"")</f>
        <v/>
      </c>
      <c r="G113" s="168" t="str">
        <f t="shared" si="1"/>
        <v/>
      </c>
      <c r="H113" s="162" t="str">
        <f>IFERROR(VLOOKUP($A113,'MASTER PRICE LIST'!$A$15:$I$1053,8,0),"")</f>
        <v/>
      </c>
      <c r="I113" s="163" t="str">
        <f>IFERROR(VLOOKUP($A113,'MASTER PRICE LIST'!$A$15:$I$1053,9,0),"")</f>
        <v/>
      </c>
      <c r="J113" s="184"/>
      <c r="K113" s="185"/>
      <c r="L113" s="185"/>
      <c r="M113" s="185"/>
      <c r="N113" s="185"/>
      <c r="O113" s="185"/>
      <c r="P113" s="185"/>
      <c r="Q113" s="185"/>
      <c r="R113" s="185"/>
      <c r="S113" s="185"/>
      <c r="T113" s="185"/>
      <c r="U113" s="185"/>
      <c r="V113" s="185"/>
      <c r="W113" s="186"/>
    </row>
    <row r="114" spans="1:23" ht="15" customHeight="1" x14ac:dyDescent="0.3">
      <c r="A114">
        <v>111</v>
      </c>
      <c r="B114" s="164" t="str">
        <f>IFERROR(VLOOKUP($A114,'MASTER PRICE LIST'!$A$15:$G$1053,3,0),"")</f>
        <v/>
      </c>
      <c r="C114" s="165" t="str">
        <f>IFERROR(VLOOKUP($A114,'MASTER PRICE LIST'!$A$15:$G$1053,4,0),"")</f>
        <v/>
      </c>
      <c r="D114" s="166" t="str">
        <f>IFERROR(VLOOKUP($A114,'MASTER PRICE LIST'!$A$15:$G$1053,5,0),"")</f>
        <v/>
      </c>
      <c r="E114" s="167" t="str">
        <f>IFERROR(VLOOKUP($A114,'MASTER PRICE LIST'!$A$15:$G$1053,6,0),"")</f>
        <v/>
      </c>
      <c r="F114" s="166" t="str">
        <f>IFERROR(VLOOKUP($A114,'MASTER PRICE LIST'!$A$15:$G$1053,7,0),"")</f>
        <v/>
      </c>
      <c r="G114" s="168" t="str">
        <f t="shared" si="1"/>
        <v/>
      </c>
      <c r="H114" s="162" t="str">
        <f>IFERROR(VLOOKUP($A114,'MASTER PRICE LIST'!$A$15:$I$1053,8,0),"")</f>
        <v/>
      </c>
      <c r="I114" s="163" t="str">
        <f>IFERROR(VLOOKUP($A114,'MASTER PRICE LIST'!$A$15:$I$1053,9,0),"")</f>
        <v/>
      </c>
      <c r="J114" s="184"/>
      <c r="K114" s="185"/>
      <c r="L114" s="185"/>
      <c r="M114" s="185"/>
      <c r="N114" s="185"/>
      <c r="O114" s="185"/>
      <c r="P114" s="185"/>
      <c r="Q114" s="185"/>
      <c r="R114" s="185"/>
      <c r="S114" s="185"/>
      <c r="T114" s="185"/>
      <c r="U114" s="185"/>
      <c r="V114" s="185"/>
      <c r="W114" s="186"/>
    </row>
    <row r="115" spans="1:23" ht="15" customHeight="1" x14ac:dyDescent="0.3">
      <c r="A115">
        <v>112</v>
      </c>
      <c r="B115" s="164" t="str">
        <f>IFERROR(VLOOKUP($A115,'MASTER PRICE LIST'!$A$15:$G$1053,3,0),"")</f>
        <v/>
      </c>
      <c r="C115" s="165" t="str">
        <f>IFERROR(VLOOKUP($A115,'MASTER PRICE LIST'!$A$15:$G$1053,4,0),"")</f>
        <v/>
      </c>
      <c r="D115" s="166" t="str">
        <f>IFERROR(VLOOKUP($A115,'MASTER PRICE LIST'!$A$15:$G$1053,5,0),"")</f>
        <v/>
      </c>
      <c r="E115" s="167" t="str">
        <f>IFERROR(VLOOKUP($A115,'MASTER PRICE LIST'!$A$15:$G$1053,6,0),"")</f>
        <v/>
      </c>
      <c r="F115" s="166" t="str">
        <f>IFERROR(VLOOKUP($A115,'MASTER PRICE LIST'!$A$15:$G$1053,7,0),"")</f>
        <v/>
      </c>
      <c r="G115" s="168" t="str">
        <f t="shared" si="1"/>
        <v/>
      </c>
      <c r="H115" s="162" t="str">
        <f>IFERROR(VLOOKUP($A115,'MASTER PRICE LIST'!$A$15:$I$1053,8,0),"")</f>
        <v/>
      </c>
      <c r="I115" s="163" t="str">
        <f>IFERROR(VLOOKUP($A115,'MASTER PRICE LIST'!$A$15:$I$1053,9,0),"")</f>
        <v/>
      </c>
      <c r="J115" s="184"/>
      <c r="K115" s="185"/>
      <c r="L115" s="185"/>
      <c r="M115" s="185"/>
      <c r="N115" s="185"/>
      <c r="O115" s="185"/>
      <c r="P115" s="185"/>
      <c r="Q115" s="185"/>
      <c r="R115" s="185"/>
      <c r="S115" s="185"/>
      <c r="T115" s="185"/>
      <c r="U115" s="185"/>
      <c r="V115" s="185"/>
      <c r="W115" s="186"/>
    </row>
    <row r="116" spans="1:23" ht="15" customHeight="1" x14ac:dyDescent="0.3">
      <c r="A116">
        <v>113</v>
      </c>
      <c r="B116" s="164" t="str">
        <f>IFERROR(VLOOKUP($A116,'MASTER PRICE LIST'!$A$15:$G$1053,3,0),"")</f>
        <v/>
      </c>
      <c r="C116" s="165" t="str">
        <f>IFERROR(VLOOKUP($A116,'MASTER PRICE LIST'!$A$15:$G$1053,4,0),"")</f>
        <v/>
      </c>
      <c r="D116" s="166" t="str">
        <f>IFERROR(VLOOKUP($A116,'MASTER PRICE LIST'!$A$15:$G$1053,5,0),"")</f>
        <v/>
      </c>
      <c r="E116" s="167" t="str">
        <f>IFERROR(VLOOKUP($A116,'MASTER PRICE LIST'!$A$15:$G$1053,6,0),"")</f>
        <v/>
      </c>
      <c r="F116" s="166" t="str">
        <f>IFERROR(VLOOKUP($A116,'MASTER PRICE LIST'!$A$15:$G$1053,7,0),"")</f>
        <v/>
      </c>
      <c r="G116" s="168" t="str">
        <f t="shared" si="1"/>
        <v/>
      </c>
      <c r="H116" s="162" t="str">
        <f>IFERROR(VLOOKUP($A116,'MASTER PRICE LIST'!$A$15:$I$1053,8,0),"")</f>
        <v/>
      </c>
      <c r="I116" s="163" t="str">
        <f>IFERROR(VLOOKUP($A116,'MASTER PRICE LIST'!$A$15:$I$1053,9,0),"")</f>
        <v/>
      </c>
      <c r="J116" s="184"/>
      <c r="K116" s="185"/>
      <c r="L116" s="185"/>
      <c r="M116" s="185"/>
      <c r="N116" s="185"/>
      <c r="O116" s="185"/>
      <c r="P116" s="185"/>
      <c r="Q116" s="185"/>
      <c r="R116" s="185"/>
      <c r="S116" s="185"/>
      <c r="T116" s="185"/>
      <c r="U116" s="185"/>
      <c r="V116" s="185"/>
      <c r="W116" s="186"/>
    </row>
    <row r="117" spans="1:23" ht="15" customHeight="1" x14ac:dyDescent="0.3">
      <c r="A117">
        <v>114</v>
      </c>
      <c r="B117" s="164" t="str">
        <f>IFERROR(VLOOKUP($A117,'MASTER PRICE LIST'!$A$15:$G$1053,3,0),"")</f>
        <v/>
      </c>
      <c r="C117" s="165" t="str">
        <f>IFERROR(VLOOKUP($A117,'MASTER PRICE LIST'!$A$15:$G$1053,4,0),"")</f>
        <v/>
      </c>
      <c r="D117" s="166" t="str">
        <f>IFERROR(VLOOKUP($A117,'MASTER PRICE LIST'!$A$15:$G$1053,5,0),"")</f>
        <v/>
      </c>
      <c r="E117" s="167" t="str">
        <f>IFERROR(VLOOKUP($A117,'MASTER PRICE LIST'!$A$15:$G$1053,6,0),"")</f>
        <v/>
      </c>
      <c r="F117" s="166" t="str">
        <f>IFERROR(VLOOKUP($A117,'MASTER PRICE LIST'!$A$15:$G$1053,7,0),"")</f>
        <v/>
      </c>
      <c r="G117" s="168" t="str">
        <f t="shared" si="1"/>
        <v/>
      </c>
      <c r="H117" s="162" t="str">
        <f>IFERROR(VLOOKUP($A117,'MASTER PRICE LIST'!$A$15:$I$1053,8,0),"")</f>
        <v/>
      </c>
      <c r="I117" s="163" t="str">
        <f>IFERROR(VLOOKUP($A117,'MASTER PRICE LIST'!$A$15:$I$1053,9,0),"")</f>
        <v/>
      </c>
      <c r="J117" s="184"/>
      <c r="K117" s="185"/>
      <c r="L117" s="185"/>
      <c r="M117" s="185"/>
      <c r="N117" s="185"/>
      <c r="O117" s="185"/>
      <c r="P117" s="185"/>
      <c r="Q117" s="185"/>
      <c r="R117" s="185"/>
      <c r="S117" s="185"/>
      <c r="T117" s="185"/>
      <c r="U117" s="185"/>
      <c r="V117" s="185"/>
      <c r="W117" s="186"/>
    </row>
    <row r="118" spans="1:23" ht="15" customHeight="1" x14ac:dyDescent="0.3">
      <c r="A118">
        <v>115</v>
      </c>
      <c r="B118" s="164" t="str">
        <f>IFERROR(VLOOKUP($A118,'MASTER PRICE LIST'!$A$15:$G$1053,3,0),"")</f>
        <v/>
      </c>
      <c r="C118" s="165" t="str">
        <f>IFERROR(VLOOKUP($A118,'MASTER PRICE LIST'!$A$15:$G$1053,4,0),"")</f>
        <v/>
      </c>
      <c r="D118" s="166" t="str">
        <f>IFERROR(VLOOKUP($A118,'MASTER PRICE LIST'!$A$15:$G$1053,5,0),"")</f>
        <v/>
      </c>
      <c r="E118" s="167" t="str">
        <f>IFERROR(VLOOKUP($A118,'MASTER PRICE LIST'!$A$15:$G$1053,6,0),"")</f>
        <v/>
      </c>
      <c r="F118" s="166" t="str">
        <f>IFERROR(VLOOKUP($A118,'MASTER PRICE LIST'!$A$15:$G$1053,7,0),"")</f>
        <v/>
      </c>
      <c r="G118" s="168" t="str">
        <f t="shared" si="1"/>
        <v/>
      </c>
      <c r="H118" s="162" t="str">
        <f>IFERROR(VLOOKUP($A118,'MASTER PRICE LIST'!$A$15:$I$1053,8,0),"")</f>
        <v/>
      </c>
      <c r="I118" s="163" t="str">
        <f>IFERROR(VLOOKUP($A118,'MASTER PRICE LIST'!$A$15:$I$1053,9,0),"")</f>
        <v/>
      </c>
      <c r="J118" s="184"/>
      <c r="K118" s="185"/>
      <c r="L118" s="185"/>
      <c r="M118" s="185"/>
      <c r="N118" s="185"/>
      <c r="O118" s="185"/>
      <c r="P118" s="185"/>
      <c r="Q118" s="185"/>
      <c r="R118" s="185"/>
      <c r="S118" s="185"/>
      <c r="T118" s="185"/>
      <c r="U118" s="185"/>
      <c r="V118" s="185"/>
      <c r="W118" s="186"/>
    </row>
    <row r="119" spans="1:23" ht="15" customHeight="1" x14ac:dyDescent="0.3">
      <c r="A119">
        <v>116</v>
      </c>
      <c r="B119" s="164" t="str">
        <f>IFERROR(VLOOKUP($A119,'MASTER PRICE LIST'!$A$15:$G$1053,3,0),"")</f>
        <v/>
      </c>
      <c r="C119" s="165" t="str">
        <f>IFERROR(VLOOKUP($A119,'MASTER PRICE LIST'!$A$15:$G$1053,4,0),"")</f>
        <v/>
      </c>
      <c r="D119" s="166" t="str">
        <f>IFERROR(VLOOKUP($A119,'MASTER PRICE LIST'!$A$15:$G$1053,5,0),"")</f>
        <v/>
      </c>
      <c r="E119" s="167" t="str">
        <f>IFERROR(VLOOKUP($A119,'MASTER PRICE LIST'!$A$15:$G$1053,6,0),"")</f>
        <v/>
      </c>
      <c r="F119" s="166" t="str">
        <f>IFERROR(VLOOKUP($A119,'MASTER PRICE LIST'!$A$15:$G$1053,7,0),"")</f>
        <v/>
      </c>
      <c r="G119" s="168" t="str">
        <f t="shared" si="1"/>
        <v/>
      </c>
      <c r="H119" s="162" t="str">
        <f>IFERROR(VLOOKUP($A119,'MASTER PRICE LIST'!$A$15:$I$1053,8,0),"")</f>
        <v/>
      </c>
      <c r="I119" s="163" t="str">
        <f>IFERROR(VLOOKUP($A119,'MASTER PRICE LIST'!$A$15:$I$1053,9,0),"")</f>
        <v/>
      </c>
      <c r="J119" s="184"/>
      <c r="K119" s="185"/>
      <c r="L119" s="185"/>
      <c r="M119" s="185"/>
      <c r="N119" s="185"/>
      <c r="O119" s="185"/>
      <c r="P119" s="185"/>
      <c r="Q119" s="185"/>
      <c r="R119" s="185"/>
      <c r="S119" s="185"/>
      <c r="T119" s="185"/>
      <c r="U119" s="185"/>
      <c r="V119" s="185"/>
      <c r="W119" s="186"/>
    </row>
    <row r="120" spans="1:23" ht="15" customHeight="1" x14ac:dyDescent="0.3">
      <c r="A120">
        <v>117</v>
      </c>
      <c r="B120" s="164" t="str">
        <f>IFERROR(VLOOKUP($A120,'MASTER PRICE LIST'!$A$15:$G$1053,3,0),"")</f>
        <v/>
      </c>
      <c r="C120" s="165" t="str">
        <f>IFERROR(VLOOKUP($A120,'MASTER PRICE LIST'!$A$15:$G$1053,4,0),"")</f>
        <v/>
      </c>
      <c r="D120" s="166" t="str">
        <f>IFERROR(VLOOKUP($A120,'MASTER PRICE LIST'!$A$15:$G$1053,5,0),"")</f>
        <v/>
      </c>
      <c r="E120" s="167" t="str">
        <f>IFERROR(VLOOKUP($A120,'MASTER PRICE LIST'!$A$15:$G$1053,6,0),"")</f>
        <v/>
      </c>
      <c r="F120" s="166" t="str">
        <f>IFERROR(VLOOKUP($A120,'MASTER PRICE LIST'!$A$15:$G$1053,7,0),"")</f>
        <v/>
      </c>
      <c r="G120" s="168" t="str">
        <f t="shared" si="1"/>
        <v/>
      </c>
      <c r="H120" s="162" t="str">
        <f>IFERROR(VLOOKUP($A120,'MASTER PRICE LIST'!$A$15:$I$1053,8,0),"")</f>
        <v/>
      </c>
      <c r="I120" s="163" t="str">
        <f>IFERROR(VLOOKUP($A120,'MASTER PRICE LIST'!$A$15:$I$1053,9,0),"")</f>
        <v/>
      </c>
      <c r="J120" s="184"/>
      <c r="K120" s="185"/>
      <c r="L120" s="185"/>
      <c r="M120" s="185"/>
      <c r="N120" s="185"/>
      <c r="O120" s="185"/>
      <c r="P120" s="185"/>
      <c r="Q120" s="185"/>
      <c r="R120" s="185"/>
      <c r="S120" s="185"/>
      <c r="T120" s="185"/>
      <c r="U120" s="185"/>
      <c r="V120" s="185"/>
      <c r="W120" s="186"/>
    </row>
    <row r="121" spans="1:23" ht="15" customHeight="1" x14ac:dyDescent="0.3">
      <c r="A121">
        <v>118</v>
      </c>
      <c r="B121" s="164" t="str">
        <f>IFERROR(VLOOKUP($A121,'MASTER PRICE LIST'!$A$15:$G$1053,3,0),"")</f>
        <v/>
      </c>
      <c r="C121" s="165" t="str">
        <f>IFERROR(VLOOKUP($A121,'MASTER PRICE LIST'!$A$15:$G$1053,4,0),"")</f>
        <v/>
      </c>
      <c r="D121" s="166" t="str">
        <f>IFERROR(VLOOKUP($A121,'MASTER PRICE LIST'!$A$15:$G$1053,5,0),"")</f>
        <v/>
      </c>
      <c r="E121" s="167" t="str">
        <f>IFERROR(VLOOKUP($A121,'MASTER PRICE LIST'!$A$15:$G$1053,6,0),"")</f>
        <v/>
      </c>
      <c r="F121" s="166" t="str">
        <f>IFERROR(VLOOKUP($A121,'MASTER PRICE LIST'!$A$15:$G$1053,7,0),"")</f>
        <v/>
      </c>
      <c r="G121" s="168" t="str">
        <f t="shared" si="1"/>
        <v/>
      </c>
      <c r="H121" s="162" t="str">
        <f>IFERROR(VLOOKUP($A121,'MASTER PRICE LIST'!$A$15:$I$1053,8,0),"")</f>
        <v/>
      </c>
      <c r="I121" s="163" t="str">
        <f>IFERROR(VLOOKUP($A121,'MASTER PRICE LIST'!$A$15:$I$1053,9,0),"")</f>
        <v/>
      </c>
      <c r="J121" s="184"/>
      <c r="K121" s="185"/>
      <c r="L121" s="185"/>
      <c r="M121" s="185"/>
      <c r="N121" s="185"/>
      <c r="O121" s="185"/>
      <c r="P121" s="185"/>
      <c r="Q121" s="185"/>
      <c r="R121" s="185"/>
      <c r="S121" s="185"/>
      <c r="T121" s="185"/>
      <c r="U121" s="185"/>
      <c r="V121" s="185"/>
      <c r="W121" s="186"/>
    </row>
    <row r="122" spans="1:23" ht="15" customHeight="1" x14ac:dyDescent="0.3">
      <c r="A122">
        <v>119</v>
      </c>
      <c r="B122" s="164" t="str">
        <f>IFERROR(VLOOKUP($A122,'MASTER PRICE LIST'!$A$15:$G$1053,3,0),"")</f>
        <v/>
      </c>
      <c r="C122" s="165" t="str">
        <f>IFERROR(VLOOKUP($A122,'MASTER PRICE LIST'!$A$15:$G$1053,4,0),"")</f>
        <v/>
      </c>
      <c r="D122" s="166" t="str">
        <f>IFERROR(VLOOKUP($A122,'MASTER PRICE LIST'!$A$15:$G$1053,5,0),"")</f>
        <v/>
      </c>
      <c r="E122" s="167" t="str">
        <f>IFERROR(VLOOKUP($A122,'MASTER PRICE LIST'!$A$15:$G$1053,6,0),"")</f>
        <v/>
      </c>
      <c r="F122" s="166" t="str">
        <f>IFERROR(VLOOKUP($A122,'MASTER PRICE LIST'!$A$15:$G$1053,7,0),"")</f>
        <v/>
      </c>
      <c r="G122" s="168" t="str">
        <f t="shared" si="1"/>
        <v/>
      </c>
      <c r="H122" s="162" t="str">
        <f>IFERROR(VLOOKUP($A122,'MASTER PRICE LIST'!$A$15:$I$1053,8,0),"")</f>
        <v/>
      </c>
      <c r="I122" s="163" t="str">
        <f>IFERROR(VLOOKUP($A122,'MASTER PRICE LIST'!$A$15:$I$1053,9,0),"")</f>
        <v/>
      </c>
      <c r="J122" s="184"/>
      <c r="K122" s="185"/>
      <c r="L122" s="185"/>
      <c r="M122" s="185"/>
      <c r="N122" s="185"/>
      <c r="O122" s="185"/>
      <c r="P122" s="185"/>
      <c r="Q122" s="185"/>
      <c r="R122" s="185"/>
      <c r="S122" s="185"/>
      <c r="T122" s="185"/>
      <c r="U122" s="185"/>
      <c r="V122" s="185"/>
      <c r="W122" s="186"/>
    </row>
    <row r="123" spans="1:23" ht="15" customHeight="1" x14ac:dyDescent="0.3">
      <c r="A123">
        <v>120</v>
      </c>
      <c r="B123" s="164" t="str">
        <f>IFERROR(VLOOKUP($A123,'MASTER PRICE LIST'!$A$15:$G$1053,3,0),"")</f>
        <v/>
      </c>
      <c r="C123" s="165" t="str">
        <f>IFERROR(VLOOKUP($A123,'MASTER PRICE LIST'!$A$15:$G$1053,4,0),"")</f>
        <v/>
      </c>
      <c r="D123" s="166" t="str">
        <f>IFERROR(VLOOKUP($A123,'MASTER PRICE LIST'!$A$15:$G$1053,5,0),"")</f>
        <v/>
      </c>
      <c r="E123" s="167" t="str">
        <f>IFERROR(VLOOKUP($A123,'MASTER PRICE LIST'!$A$15:$G$1053,6,0),"")</f>
        <v/>
      </c>
      <c r="F123" s="166" t="str">
        <f>IFERROR(VLOOKUP($A123,'MASTER PRICE LIST'!$A$15:$G$1053,7,0),"")</f>
        <v/>
      </c>
      <c r="G123" s="168" t="str">
        <f t="shared" si="1"/>
        <v/>
      </c>
      <c r="H123" s="162" t="str">
        <f>IFERROR(VLOOKUP($A123,'MASTER PRICE LIST'!$A$15:$I$1053,8,0),"")</f>
        <v/>
      </c>
      <c r="I123" s="163" t="str">
        <f>IFERROR(VLOOKUP($A123,'MASTER PRICE LIST'!$A$15:$I$1053,9,0),"")</f>
        <v/>
      </c>
      <c r="J123" s="184"/>
      <c r="K123" s="185"/>
      <c r="L123" s="185"/>
      <c r="M123" s="185"/>
      <c r="N123" s="185"/>
      <c r="O123" s="185"/>
      <c r="P123" s="185"/>
      <c r="Q123" s="185"/>
      <c r="R123" s="185"/>
      <c r="S123" s="185"/>
      <c r="T123" s="185"/>
      <c r="U123" s="185"/>
      <c r="V123" s="185"/>
      <c r="W123" s="186"/>
    </row>
    <row r="124" spans="1:23" ht="15" customHeight="1" x14ac:dyDescent="0.3">
      <c r="A124">
        <v>121</v>
      </c>
      <c r="B124" s="164" t="str">
        <f>IFERROR(VLOOKUP($A124,'MASTER PRICE LIST'!$A$15:$G$1053,3,0),"")</f>
        <v/>
      </c>
      <c r="C124" s="165" t="str">
        <f>IFERROR(VLOOKUP($A124,'MASTER PRICE LIST'!$A$15:$G$1053,4,0),"")</f>
        <v/>
      </c>
      <c r="D124" s="166" t="str">
        <f>IFERROR(VLOOKUP($A124,'MASTER PRICE LIST'!$A$15:$G$1053,5,0),"")</f>
        <v/>
      </c>
      <c r="E124" s="167" t="str">
        <f>IFERROR(VLOOKUP($A124,'MASTER PRICE LIST'!$A$15:$G$1053,6,0),"")</f>
        <v/>
      </c>
      <c r="F124" s="166" t="str">
        <f>IFERROR(VLOOKUP($A124,'MASTER PRICE LIST'!$A$15:$G$1053,7,0),"")</f>
        <v/>
      </c>
      <c r="G124" s="168" t="str">
        <f t="shared" si="1"/>
        <v/>
      </c>
      <c r="H124" s="162" t="str">
        <f>IFERROR(VLOOKUP($A124,'MASTER PRICE LIST'!$A$15:$I$1053,8,0),"")</f>
        <v/>
      </c>
      <c r="I124" s="163" t="str">
        <f>IFERROR(VLOOKUP($A124,'MASTER PRICE LIST'!$A$15:$I$1053,9,0),"")</f>
        <v/>
      </c>
      <c r="J124" s="184"/>
      <c r="K124" s="185"/>
      <c r="L124" s="185"/>
      <c r="M124" s="185"/>
      <c r="N124" s="185"/>
      <c r="O124" s="185"/>
      <c r="P124" s="185"/>
      <c r="Q124" s="185"/>
      <c r="R124" s="185"/>
      <c r="S124" s="185"/>
      <c r="T124" s="185"/>
      <c r="U124" s="185"/>
      <c r="V124" s="185"/>
      <c r="W124" s="186"/>
    </row>
    <row r="125" spans="1:23" ht="15" customHeight="1" x14ac:dyDescent="0.3">
      <c r="A125">
        <v>122</v>
      </c>
      <c r="B125" s="164" t="str">
        <f>IFERROR(VLOOKUP($A125,'MASTER PRICE LIST'!$A$15:$G$1053,3,0),"")</f>
        <v/>
      </c>
      <c r="C125" s="165" t="str">
        <f>IFERROR(VLOOKUP($A125,'MASTER PRICE LIST'!$A$15:$G$1053,4,0),"")</f>
        <v/>
      </c>
      <c r="D125" s="166" t="str">
        <f>IFERROR(VLOOKUP($A125,'MASTER PRICE LIST'!$A$15:$G$1053,5,0),"")</f>
        <v/>
      </c>
      <c r="E125" s="167" t="str">
        <f>IFERROR(VLOOKUP($A125,'MASTER PRICE LIST'!$A$15:$G$1053,6,0),"")</f>
        <v/>
      </c>
      <c r="F125" s="166" t="str">
        <f>IFERROR(VLOOKUP($A125,'MASTER PRICE LIST'!$A$15:$G$1053,7,0),"")</f>
        <v/>
      </c>
      <c r="G125" s="168" t="str">
        <f t="shared" si="1"/>
        <v/>
      </c>
      <c r="H125" s="162" t="str">
        <f>IFERROR(VLOOKUP($A125,'MASTER PRICE LIST'!$A$15:$I$1053,8,0),"")</f>
        <v/>
      </c>
      <c r="I125" s="163" t="str">
        <f>IFERROR(VLOOKUP($A125,'MASTER PRICE LIST'!$A$15:$I$1053,9,0),"")</f>
        <v/>
      </c>
      <c r="J125" s="184"/>
      <c r="K125" s="185"/>
      <c r="L125" s="185"/>
      <c r="M125" s="185"/>
      <c r="N125" s="185"/>
      <c r="O125" s="185"/>
      <c r="P125" s="185"/>
      <c r="Q125" s="185"/>
      <c r="R125" s="185"/>
      <c r="S125" s="185"/>
      <c r="T125" s="185"/>
      <c r="U125" s="185"/>
      <c r="V125" s="185"/>
      <c r="W125" s="186"/>
    </row>
    <row r="126" spans="1:23" ht="15" customHeight="1" x14ac:dyDescent="0.3">
      <c r="A126">
        <v>123</v>
      </c>
      <c r="B126" s="164" t="str">
        <f>IFERROR(VLOOKUP($A126,'MASTER PRICE LIST'!$A$15:$G$1053,3,0),"")</f>
        <v/>
      </c>
      <c r="C126" s="165" t="str">
        <f>IFERROR(VLOOKUP($A126,'MASTER PRICE LIST'!$A$15:$G$1053,4,0),"")</f>
        <v/>
      </c>
      <c r="D126" s="166" t="str">
        <f>IFERROR(VLOOKUP($A126,'MASTER PRICE LIST'!$A$15:$G$1053,5,0),"")</f>
        <v/>
      </c>
      <c r="E126" s="167" t="str">
        <f>IFERROR(VLOOKUP($A126,'MASTER PRICE LIST'!$A$15:$G$1053,6,0),"")</f>
        <v/>
      </c>
      <c r="F126" s="166" t="str">
        <f>IFERROR(VLOOKUP($A126,'MASTER PRICE LIST'!$A$15:$G$1053,7,0),"")</f>
        <v/>
      </c>
      <c r="G126" s="168" t="str">
        <f t="shared" si="1"/>
        <v/>
      </c>
      <c r="H126" s="162" t="str">
        <f>IFERROR(VLOOKUP($A126,'MASTER PRICE LIST'!$A$15:$I$1053,8,0),"")</f>
        <v/>
      </c>
      <c r="I126" s="163" t="str">
        <f>IFERROR(VLOOKUP($A126,'MASTER PRICE LIST'!$A$15:$I$1053,9,0),"")</f>
        <v/>
      </c>
      <c r="J126" s="184"/>
      <c r="K126" s="185"/>
      <c r="L126" s="185"/>
      <c r="M126" s="185"/>
      <c r="N126" s="185"/>
      <c r="O126" s="185"/>
      <c r="P126" s="185"/>
      <c r="Q126" s="185"/>
      <c r="R126" s="185"/>
      <c r="S126" s="185"/>
      <c r="T126" s="185"/>
      <c r="U126" s="185"/>
      <c r="V126" s="185"/>
      <c r="W126" s="186"/>
    </row>
    <row r="127" spans="1:23" ht="15" customHeight="1" x14ac:dyDescent="0.3">
      <c r="A127">
        <v>124</v>
      </c>
      <c r="B127" s="164" t="str">
        <f>IFERROR(VLOOKUP($A127,'MASTER PRICE LIST'!$A$15:$G$1053,3,0),"")</f>
        <v/>
      </c>
      <c r="C127" s="165" t="str">
        <f>IFERROR(VLOOKUP($A127,'MASTER PRICE LIST'!$A$15:$G$1053,4,0),"")</f>
        <v/>
      </c>
      <c r="D127" s="166" t="str">
        <f>IFERROR(VLOOKUP($A127,'MASTER PRICE LIST'!$A$15:$G$1053,5,0),"")</f>
        <v/>
      </c>
      <c r="E127" s="167" t="str">
        <f>IFERROR(VLOOKUP($A127,'MASTER PRICE LIST'!$A$15:$G$1053,6,0),"")</f>
        <v/>
      </c>
      <c r="F127" s="166" t="str">
        <f>IFERROR(VLOOKUP($A127,'MASTER PRICE LIST'!$A$15:$G$1053,7,0),"")</f>
        <v/>
      </c>
      <c r="G127" s="168" t="str">
        <f t="shared" si="1"/>
        <v/>
      </c>
      <c r="H127" s="162" t="str">
        <f>IFERROR(VLOOKUP($A127,'MASTER PRICE LIST'!$A$15:$I$1053,8,0),"")</f>
        <v/>
      </c>
      <c r="I127" s="163" t="str">
        <f>IFERROR(VLOOKUP($A127,'MASTER PRICE LIST'!$A$15:$I$1053,9,0),"")</f>
        <v/>
      </c>
      <c r="J127" s="184"/>
      <c r="K127" s="185"/>
      <c r="L127" s="185"/>
      <c r="M127" s="185"/>
      <c r="N127" s="185"/>
      <c r="O127" s="185"/>
      <c r="P127" s="185"/>
      <c r="Q127" s="185"/>
      <c r="R127" s="185"/>
      <c r="S127" s="185"/>
      <c r="T127" s="185"/>
      <c r="U127" s="185"/>
      <c r="V127" s="185"/>
      <c r="W127" s="186"/>
    </row>
    <row r="128" spans="1:23" ht="15" customHeight="1" x14ac:dyDescent="0.3">
      <c r="A128">
        <v>125</v>
      </c>
      <c r="B128" s="164" t="str">
        <f>IFERROR(VLOOKUP($A128,'MASTER PRICE LIST'!$A$15:$G$1053,3,0),"")</f>
        <v/>
      </c>
      <c r="C128" s="165" t="str">
        <f>IFERROR(VLOOKUP($A128,'MASTER PRICE LIST'!$A$15:$G$1053,4,0),"")</f>
        <v/>
      </c>
      <c r="D128" s="166" t="str">
        <f>IFERROR(VLOOKUP($A128,'MASTER PRICE LIST'!$A$15:$G$1053,5,0),"")</f>
        <v/>
      </c>
      <c r="E128" s="167" t="str">
        <f>IFERROR(VLOOKUP($A128,'MASTER PRICE LIST'!$A$15:$G$1053,6,0),"")</f>
        <v/>
      </c>
      <c r="F128" s="166" t="str">
        <f>IFERROR(VLOOKUP($A128,'MASTER PRICE LIST'!$A$15:$G$1053,7,0),"")</f>
        <v/>
      </c>
      <c r="G128" s="168" t="str">
        <f t="shared" si="1"/>
        <v/>
      </c>
      <c r="H128" s="162" t="str">
        <f>IFERROR(VLOOKUP($A128,'MASTER PRICE LIST'!$A$15:$I$1053,8,0),"")</f>
        <v/>
      </c>
      <c r="I128" s="163" t="str">
        <f>IFERROR(VLOOKUP($A128,'MASTER PRICE LIST'!$A$15:$I$1053,9,0),"")</f>
        <v/>
      </c>
      <c r="J128" s="184"/>
      <c r="K128" s="185"/>
      <c r="L128" s="185"/>
      <c r="M128" s="185"/>
      <c r="N128" s="185"/>
      <c r="O128" s="185"/>
      <c r="P128" s="185"/>
      <c r="Q128" s="185"/>
      <c r="R128" s="185"/>
      <c r="S128" s="185"/>
      <c r="T128" s="185"/>
      <c r="U128" s="185"/>
      <c r="V128" s="185"/>
      <c r="W128" s="186"/>
    </row>
    <row r="129" spans="1:23" ht="15" customHeight="1" x14ac:dyDescent="0.3">
      <c r="A129">
        <v>126</v>
      </c>
      <c r="B129" s="164" t="str">
        <f>IFERROR(VLOOKUP($A129,'MASTER PRICE LIST'!$A$15:$G$1053,3,0),"")</f>
        <v/>
      </c>
      <c r="C129" s="165" t="str">
        <f>IFERROR(VLOOKUP($A129,'MASTER PRICE LIST'!$A$15:$G$1053,4,0),"")</f>
        <v/>
      </c>
      <c r="D129" s="166" t="str">
        <f>IFERROR(VLOOKUP($A129,'MASTER PRICE LIST'!$A$15:$G$1053,5,0),"")</f>
        <v/>
      </c>
      <c r="E129" s="167" t="str">
        <f>IFERROR(VLOOKUP($A129,'MASTER PRICE LIST'!$A$15:$G$1053,6,0),"")</f>
        <v/>
      </c>
      <c r="F129" s="166" t="str">
        <f>IFERROR(VLOOKUP($A129,'MASTER PRICE LIST'!$A$15:$G$1053,7,0),"")</f>
        <v/>
      </c>
      <c r="G129" s="168" t="str">
        <f t="shared" si="1"/>
        <v/>
      </c>
      <c r="H129" s="162" t="str">
        <f>IFERROR(VLOOKUP($A129,'MASTER PRICE LIST'!$A$15:$I$1053,8,0),"")</f>
        <v/>
      </c>
      <c r="I129" s="163" t="str">
        <f>IFERROR(VLOOKUP($A129,'MASTER PRICE LIST'!$A$15:$I$1053,9,0),"")</f>
        <v/>
      </c>
      <c r="J129" s="184"/>
      <c r="K129" s="185"/>
      <c r="L129" s="185"/>
      <c r="M129" s="185"/>
      <c r="N129" s="185"/>
      <c r="O129" s="185"/>
      <c r="P129" s="185"/>
      <c r="Q129" s="185"/>
      <c r="R129" s="185"/>
      <c r="S129" s="185"/>
      <c r="T129" s="185"/>
      <c r="U129" s="185"/>
      <c r="V129" s="185"/>
      <c r="W129" s="186"/>
    </row>
    <row r="130" spans="1:23" ht="15" customHeight="1" x14ac:dyDescent="0.3">
      <c r="A130">
        <v>127</v>
      </c>
      <c r="B130" s="164" t="str">
        <f>IFERROR(VLOOKUP($A130,'MASTER PRICE LIST'!$A$15:$G$1053,3,0),"")</f>
        <v/>
      </c>
      <c r="C130" s="165" t="str">
        <f>IFERROR(VLOOKUP($A130,'MASTER PRICE LIST'!$A$15:$G$1053,4,0),"")</f>
        <v/>
      </c>
      <c r="D130" s="166" t="str">
        <f>IFERROR(VLOOKUP($A130,'MASTER PRICE LIST'!$A$15:$G$1053,5,0),"")</f>
        <v/>
      </c>
      <c r="E130" s="167" t="str">
        <f>IFERROR(VLOOKUP($A130,'MASTER PRICE LIST'!$A$15:$G$1053,6,0),"")</f>
        <v/>
      </c>
      <c r="F130" s="166" t="str">
        <f>IFERROR(VLOOKUP($A130,'MASTER PRICE LIST'!$A$15:$G$1053,7,0),"")</f>
        <v/>
      </c>
      <c r="G130" s="168" t="str">
        <f t="shared" si="1"/>
        <v/>
      </c>
      <c r="H130" s="162" t="str">
        <f>IFERROR(VLOOKUP($A130,'MASTER PRICE LIST'!$A$15:$I$1053,8,0),"")</f>
        <v/>
      </c>
      <c r="I130" s="163" t="str">
        <f>IFERROR(VLOOKUP($A130,'MASTER PRICE LIST'!$A$15:$I$1053,9,0),"")</f>
        <v/>
      </c>
      <c r="J130" s="184"/>
      <c r="K130" s="185"/>
      <c r="L130" s="185"/>
      <c r="M130" s="185"/>
      <c r="N130" s="185"/>
      <c r="O130" s="185"/>
      <c r="P130" s="185"/>
      <c r="Q130" s="185"/>
      <c r="R130" s="185"/>
      <c r="S130" s="185"/>
      <c r="T130" s="185"/>
      <c r="U130" s="185"/>
      <c r="V130" s="185"/>
      <c r="W130" s="186"/>
    </row>
    <row r="131" spans="1:23" ht="15" customHeight="1" x14ac:dyDescent="0.3">
      <c r="A131">
        <v>128</v>
      </c>
      <c r="B131" s="164" t="str">
        <f>IFERROR(VLOOKUP($A131,'MASTER PRICE LIST'!$A$15:$G$1053,3,0),"")</f>
        <v/>
      </c>
      <c r="C131" s="165" t="str">
        <f>IFERROR(VLOOKUP($A131,'MASTER PRICE LIST'!$A$15:$G$1053,4,0),"")</f>
        <v/>
      </c>
      <c r="D131" s="166" t="str">
        <f>IFERROR(VLOOKUP($A131,'MASTER PRICE LIST'!$A$15:$G$1053,5,0),"")</f>
        <v/>
      </c>
      <c r="E131" s="167" t="str">
        <f>IFERROR(VLOOKUP($A131,'MASTER PRICE LIST'!$A$15:$G$1053,6,0),"")</f>
        <v/>
      </c>
      <c r="F131" s="166" t="str">
        <f>IFERROR(VLOOKUP($A131,'MASTER PRICE LIST'!$A$15:$G$1053,7,0),"")</f>
        <v/>
      </c>
      <c r="G131" s="168" t="str">
        <f t="shared" si="1"/>
        <v/>
      </c>
      <c r="H131" s="162" t="str">
        <f>IFERROR(VLOOKUP($A131,'MASTER PRICE LIST'!$A$15:$I$1053,8,0),"")</f>
        <v/>
      </c>
      <c r="I131" s="163" t="str">
        <f>IFERROR(VLOOKUP($A131,'MASTER PRICE LIST'!$A$15:$I$1053,9,0),"")</f>
        <v/>
      </c>
      <c r="J131" s="184"/>
      <c r="K131" s="185"/>
      <c r="L131" s="185"/>
      <c r="M131" s="185"/>
      <c r="N131" s="185"/>
      <c r="O131" s="185"/>
      <c r="P131" s="185"/>
      <c r="Q131" s="185"/>
      <c r="R131" s="185"/>
      <c r="S131" s="185"/>
      <c r="T131" s="185"/>
      <c r="U131" s="185"/>
      <c r="V131" s="185"/>
      <c r="W131" s="186"/>
    </row>
    <row r="132" spans="1:23" ht="15" customHeight="1" x14ac:dyDescent="0.3">
      <c r="A132">
        <v>129</v>
      </c>
      <c r="B132" s="164" t="str">
        <f>IFERROR(VLOOKUP($A132,'MASTER PRICE LIST'!$A$15:$G$1053,3,0),"")</f>
        <v/>
      </c>
      <c r="C132" s="165" t="str">
        <f>IFERROR(VLOOKUP($A132,'MASTER PRICE LIST'!$A$15:$G$1053,4,0),"")</f>
        <v/>
      </c>
      <c r="D132" s="166" t="str">
        <f>IFERROR(VLOOKUP($A132,'MASTER PRICE LIST'!$A$15:$G$1053,5,0),"")</f>
        <v/>
      </c>
      <c r="E132" s="167" t="str">
        <f>IFERROR(VLOOKUP($A132,'MASTER PRICE LIST'!$A$15:$G$1053,6,0),"")</f>
        <v/>
      </c>
      <c r="F132" s="166" t="str">
        <f>IFERROR(VLOOKUP($A132,'MASTER PRICE LIST'!$A$15:$G$1053,7,0),"")</f>
        <v/>
      </c>
      <c r="G132" s="168" t="str">
        <f t="shared" si="1"/>
        <v/>
      </c>
      <c r="H132" s="162" t="str">
        <f>IFERROR(VLOOKUP($A132,'MASTER PRICE LIST'!$A$15:$I$1053,8,0),"")</f>
        <v/>
      </c>
      <c r="I132" s="163" t="str">
        <f>IFERROR(VLOOKUP($A132,'MASTER PRICE LIST'!$A$15:$I$1053,9,0),"")</f>
        <v/>
      </c>
      <c r="J132" s="184"/>
      <c r="K132" s="185"/>
      <c r="L132" s="185"/>
      <c r="M132" s="185"/>
      <c r="N132" s="185"/>
      <c r="O132" s="185"/>
      <c r="P132" s="185"/>
      <c r="Q132" s="185"/>
      <c r="R132" s="185"/>
      <c r="S132" s="185"/>
      <c r="T132" s="185"/>
      <c r="U132" s="185"/>
      <c r="V132" s="185"/>
      <c r="W132" s="186"/>
    </row>
    <row r="133" spans="1:23" ht="15" customHeight="1" x14ac:dyDescent="0.3">
      <c r="A133">
        <v>130</v>
      </c>
      <c r="B133" s="164" t="str">
        <f>IFERROR(VLOOKUP($A133,'MASTER PRICE LIST'!$A$15:$G$1053,3,0),"")</f>
        <v/>
      </c>
      <c r="C133" s="165" t="str">
        <f>IFERROR(VLOOKUP($A133,'MASTER PRICE LIST'!$A$15:$G$1053,4,0),"")</f>
        <v/>
      </c>
      <c r="D133" s="166" t="str">
        <f>IFERROR(VLOOKUP($A133,'MASTER PRICE LIST'!$A$15:$G$1053,5,0),"")</f>
        <v/>
      </c>
      <c r="E133" s="167" t="str">
        <f>IFERROR(VLOOKUP($A133,'MASTER PRICE LIST'!$A$15:$G$1053,6,0),"")</f>
        <v/>
      </c>
      <c r="F133" s="166" t="str">
        <f>IFERROR(VLOOKUP($A133,'MASTER PRICE LIST'!$A$15:$G$1053,7,0),"")</f>
        <v/>
      </c>
      <c r="G133" s="168" t="str">
        <f t="shared" si="1"/>
        <v/>
      </c>
      <c r="H133" s="162" t="str">
        <f>IFERROR(VLOOKUP($A133,'MASTER PRICE LIST'!$A$15:$I$1053,8,0),"")</f>
        <v/>
      </c>
      <c r="I133" s="163" t="str">
        <f>IFERROR(VLOOKUP($A133,'MASTER PRICE LIST'!$A$15:$I$1053,9,0),"")</f>
        <v/>
      </c>
      <c r="J133" s="184"/>
      <c r="K133" s="185"/>
      <c r="L133" s="185"/>
      <c r="M133" s="185"/>
      <c r="N133" s="185"/>
      <c r="O133" s="185"/>
      <c r="P133" s="185"/>
      <c r="Q133" s="185"/>
      <c r="R133" s="185"/>
      <c r="S133" s="185"/>
      <c r="T133" s="185"/>
      <c r="U133" s="185"/>
      <c r="V133" s="185"/>
      <c r="W133" s="186"/>
    </row>
    <row r="134" spans="1:23" ht="15" customHeight="1" x14ac:dyDescent="0.3">
      <c r="A134">
        <v>131</v>
      </c>
      <c r="B134" s="164" t="str">
        <f>IFERROR(VLOOKUP($A134,'MASTER PRICE LIST'!$A$15:$G$1053,3,0),"")</f>
        <v/>
      </c>
      <c r="C134" s="165" t="str">
        <f>IFERROR(VLOOKUP($A134,'MASTER PRICE LIST'!$A$15:$G$1053,4,0),"")</f>
        <v/>
      </c>
      <c r="D134" s="166" t="str">
        <f>IFERROR(VLOOKUP($A134,'MASTER PRICE LIST'!$A$15:$G$1053,5,0),"")</f>
        <v/>
      </c>
      <c r="E134" s="167" t="str">
        <f>IFERROR(VLOOKUP($A134,'MASTER PRICE LIST'!$A$15:$G$1053,6,0),"")</f>
        <v/>
      </c>
      <c r="F134" s="166" t="str">
        <f>IFERROR(VLOOKUP($A134,'MASTER PRICE LIST'!$A$15:$G$1053,7,0),"")</f>
        <v/>
      </c>
      <c r="G134" s="168" t="str">
        <f t="shared" ref="G134:G197" si="2">IFERROR(F134-(F134*$E$1%),"")</f>
        <v/>
      </c>
      <c r="H134" s="162" t="str">
        <f>IFERROR(VLOOKUP($A134,'MASTER PRICE LIST'!$A$15:$I$1053,8,0),"")</f>
        <v/>
      </c>
      <c r="I134" s="163" t="str">
        <f>IFERROR(VLOOKUP($A134,'MASTER PRICE LIST'!$A$15:$I$1053,9,0),"")</f>
        <v/>
      </c>
      <c r="J134" s="184"/>
      <c r="K134" s="185"/>
      <c r="L134" s="185"/>
      <c r="M134" s="185"/>
      <c r="N134" s="185"/>
      <c r="O134" s="185"/>
      <c r="P134" s="185"/>
      <c r="Q134" s="185"/>
      <c r="R134" s="185"/>
      <c r="S134" s="185"/>
      <c r="T134" s="185"/>
      <c r="U134" s="185"/>
      <c r="V134" s="185"/>
      <c r="W134" s="186"/>
    </row>
    <row r="135" spans="1:23" ht="15" customHeight="1" x14ac:dyDescent="0.3">
      <c r="A135">
        <v>132</v>
      </c>
      <c r="B135" s="164" t="str">
        <f>IFERROR(VLOOKUP($A135,'MASTER PRICE LIST'!$A$15:$G$1053,3,0),"")</f>
        <v/>
      </c>
      <c r="C135" s="165" t="str">
        <f>IFERROR(VLOOKUP($A135,'MASTER PRICE LIST'!$A$15:$G$1053,4,0),"")</f>
        <v/>
      </c>
      <c r="D135" s="166" t="str">
        <f>IFERROR(VLOOKUP($A135,'MASTER PRICE LIST'!$A$15:$G$1053,5,0),"")</f>
        <v/>
      </c>
      <c r="E135" s="167" t="str">
        <f>IFERROR(VLOOKUP($A135,'MASTER PRICE LIST'!$A$15:$G$1053,6,0),"")</f>
        <v/>
      </c>
      <c r="F135" s="166" t="str">
        <f>IFERROR(VLOOKUP($A135,'MASTER PRICE LIST'!$A$15:$G$1053,7,0),"")</f>
        <v/>
      </c>
      <c r="G135" s="168" t="str">
        <f t="shared" si="2"/>
        <v/>
      </c>
      <c r="H135" s="162" t="str">
        <f>IFERROR(VLOOKUP($A135,'MASTER PRICE LIST'!$A$15:$I$1053,8,0),"")</f>
        <v/>
      </c>
      <c r="I135" s="163" t="str">
        <f>IFERROR(VLOOKUP($A135,'MASTER PRICE LIST'!$A$15:$I$1053,9,0),"")</f>
        <v/>
      </c>
      <c r="J135" s="184"/>
      <c r="K135" s="185"/>
      <c r="L135" s="185"/>
      <c r="M135" s="185"/>
      <c r="N135" s="185"/>
      <c r="O135" s="185"/>
      <c r="P135" s="185"/>
      <c r="Q135" s="185"/>
      <c r="R135" s="185"/>
      <c r="S135" s="185"/>
      <c r="T135" s="185"/>
      <c r="U135" s="185"/>
      <c r="V135" s="185"/>
      <c r="W135" s="186"/>
    </row>
    <row r="136" spans="1:23" ht="15" customHeight="1" x14ac:dyDescent="0.3">
      <c r="A136">
        <v>133</v>
      </c>
      <c r="B136" s="164" t="str">
        <f>IFERROR(VLOOKUP($A136,'MASTER PRICE LIST'!$A$15:$G$1053,3,0),"")</f>
        <v/>
      </c>
      <c r="C136" s="165" t="str">
        <f>IFERROR(VLOOKUP($A136,'MASTER PRICE LIST'!$A$15:$G$1053,4,0),"")</f>
        <v/>
      </c>
      <c r="D136" s="166" t="str">
        <f>IFERROR(VLOOKUP($A136,'MASTER PRICE LIST'!$A$15:$G$1053,5,0),"")</f>
        <v/>
      </c>
      <c r="E136" s="167" t="str">
        <f>IFERROR(VLOOKUP($A136,'MASTER PRICE LIST'!$A$15:$G$1053,6,0),"")</f>
        <v/>
      </c>
      <c r="F136" s="166" t="str">
        <f>IFERROR(VLOOKUP($A136,'MASTER PRICE LIST'!$A$15:$G$1053,7,0),"")</f>
        <v/>
      </c>
      <c r="G136" s="168" t="str">
        <f t="shared" si="2"/>
        <v/>
      </c>
      <c r="H136" s="162" t="str">
        <f>IFERROR(VLOOKUP($A136,'MASTER PRICE LIST'!$A$15:$I$1053,8,0),"")</f>
        <v/>
      </c>
      <c r="I136" s="163" t="str">
        <f>IFERROR(VLOOKUP($A136,'MASTER PRICE LIST'!$A$15:$I$1053,9,0),"")</f>
        <v/>
      </c>
      <c r="J136" s="184"/>
      <c r="K136" s="185"/>
      <c r="L136" s="185"/>
      <c r="M136" s="185"/>
      <c r="N136" s="185"/>
      <c r="O136" s="185"/>
      <c r="P136" s="185"/>
      <c r="Q136" s="185"/>
      <c r="R136" s="185"/>
      <c r="S136" s="185"/>
      <c r="T136" s="185"/>
      <c r="U136" s="185"/>
      <c r="V136" s="185"/>
      <c r="W136" s="186"/>
    </row>
    <row r="137" spans="1:23" ht="15" customHeight="1" x14ac:dyDescent="0.3">
      <c r="A137">
        <v>134</v>
      </c>
      <c r="B137" s="164" t="str">
        <f>IFERROR(VLOOKUP($A137,'MASTER PRICE LIST'!$A$15:$G$1053,3,0),"")</f>
        <v/>
      </c>
      <c r="C137" s="165" t="str">
        <f>IFERROR(VLOOKUP($A137,'MASTER PRICE LIST'!$A$15:$G$1053,4,0),"")</f>
        <v/>
      </c>
      <c r="D137" s="166" t="str">
        <f>IFERROR(VLOOKUP($A137,'MASTER PRICE LIST'!$A$15:$G$1053,5,0),"")</f>
        <v/>
      </c>
      <c r="E137" s="167" t="str">
        <f>IFERROR(VLOOKUP($A137,'MASTER PRICE LIST'!$A$15:$G$1053,6,0),"")</f>
        <v/>
      </c>
      <c r="F137" s="166" t="str">
        <f>IFERROR(VLOOKUP($A137,'MASTER PRICE LIST'!$A$15:$G$1053,7,0),"")</f>
        <v/>
      </c>
      <c r="G137" s="168" t="str">
        <f t="shared" si="2"/>
        <v/>
      </c>
      <c r="H137" s="162" t="str">
        <f>IFERROR(VLOOKUP($A137,'MASTER PRICE LIST'!$A$15:$I$1053,8,0),"")</f>
        <v/>
      </c>
      <c r="I137" s="163" t="str">
        <f>IFERROR(VLOOKUP($A137,'MASTER PRICE LIST'!$A$15:$I$1053,9,0),"")</f>
        <v/>
      </c>
      <c r="J137" s="184"/>
      <c r="K137" s="185"/>
      <c r="L137" s="185"/>
      <c r="M137" s="185"/>
      <c r="N137" s="185"/>
      <c r="O137" s="185"/>
      <c r="P137" s="185"/>
      <c r="Q137" s="185"/>
      <c r="R137" s="185"/>
      <c r="S137" s="185"/>
      <c r="T137" s="185"/>
      <c r="U137" s="185"/>
      <c r="V137" s="185"/>
      <c r="W137" s="186"/>
    </row>
    <row r="138" spans="1:23" ht="15" customHeight="1" x14ac:dyDescent="0.3">
      <c r="A138">
        <v>135</v>
      </c>
      <c r="B138" s="164" t="str">
        <f>IFERROR(VLOOKUP($A138,'MASTER PRICE LIST'!$A$15:$G$1053,3,0),"")</f>
        <v/>
      </c>
      <c r="C138" s="165" t="str">
        <f>IFERROR(VLOOKUP($A138,'MASTER PRICE LIST'!$A$15:$G$1053,4,0),"")</f>
        <v/>
      </c>
      <c r="D138" s="166" t="str">
        <f>IFERROR(VLOOKUP($A138,'MASTER PRICE LIST'!$A$15:$G$1053,5,0),"")</f>
        <v/>
      </c>
      <c r="E138" s="167" t="str">
        <f>IFERROR(VLOOKUP($A138,'MASTER PRICE LIST'!$A$15:$G$1053,6,0),"")</f>
        <v/>
      </c>
      <c r="F138" s="166" t="str">
        <f>IFERROR(VLOOKUP($A138,'MASTER PRICE LIST'!$A$15:$G$1053,7,0),"")</f>
        <v/>
      </c>
      <c r="G138" s="168" t="str">
        <f t="shared" si="2"/>
        <v/>
      </c>
      <c r="H138" s="162" t="str">
        <f>IFERROR(VLOOKUP($A138,'MASTER PRICE LIST'!$A$15:$I$1053,8,0),"")</f>
        <v/>
      </c>
      <c r="I138" s="163" t="str">
        <f>IFERROR(VLOOKUP($A138,'MASTER PRICE LIST'!$A$15:$I$1053,9,0),"")</f>
        <v/>
      </c>
      <c r="J138" s="184"/>
      <c r="K138" s="185"/>
      <c r="L138" s="185"/>
      <c r="M138" s="185"/>
      <c r="N138" s="185"/>
      <c r="O138" s="185"/>
      <c r="P138" s="185"/>
      <c r="Q138" s="185"/>
      <c r="R138" s="185"/>
      <c r="S138" s="185"/>
      <c r="T138" s="185"/>
      <c r="U138" s="185"/>
      <c r="V138" s="185"/>
      <c r="W138" s="186"/>
    </row>
    <row r="139" spans="1:23" ht="15" customHeight="1" x14ac:dyDescent="0.3">
      <c r="A139">
        <v>136</v>
      </c>
      <c r="B139" s="164" t="str">
        <f>IFERROR(VLOOKUP($A139,'MASTER PRICE LIST'!$A$15:$G$1053,3,0),"")</f>
        <v/>
      </c>
      <c r="C139" s="165" t="str">
        <f>IFERROR(VLOOKUP($A139,'MASTER PRICE LIST'!$A$15:$G$1053,4,0),"")</f>
        <v/>
      </c>
      <c r="D139" s="166" t="str">
        <f>IFERROR(VLOOKUP($A139,'MASTER PRICE LIST'!$A$15:$G$1053,5,0),"")</f>
        <v/>
      </c>
      <c r="E139" s="167" t="str">
        <f>IFERROR(VLOOKUP($A139,'MASTER PRICE LIST'!$A$15:$G$1053,6,0),"")</f>
        <v/>
      </c>
      <c r="F139" s="166" t="str">
        <f>IFERROR(VLOOKUP($A139,'MASTER PRICE LIST'!$A$15:$G$1053,7,0),"")</f>
        <v/>
      </c>
      <c r="G139" s="168" t="str">
        <f t="shared" si="2"/>
        <v/>
      </c>
      <c r="H139" s="162" t="str">
        <f>IFERROR(VLOOKUP($A139,'MASTER PRICE LIST'!$A$15:$I$1053,8,0),"")</f>
        <v/>
      </c>
      <c r="I139" s="163" t="str">
        <f>IFERROR(VLOOKUP($A139,'MASTER PRICE LIST'!$A$15:$I$1053,9,0),"")</f>
        <v/>
      </c>
      <c r="J139" s="184"/>
      <c r="K139" s="185"/>
      <c r="L139" s="185"/>
      <c r="M139" s="185"/>
      <c r="N139" s="185"/>
      <c r="O139" s="185"/>
      <c r="P139" s="185"/>
      <c r="Q139" s="185"/>
      <c r="R139" s="185"/>
      <c r="S139" s="185"/>
      <c r="T139" s="185"/>
      <c r="U139" s="185"/>
      <c r="V139" s="185"/>
      <c r="W139" s="186"/>
    </row>
    <row r="140" spans="1:23" ht="15" customHeight="1" x14ac:dyDescent="0.3">
      <c r="A140">
        <v>137</v>
      </c>
      <c r="B140" s="164" t="str">
        <f>IFERROR(VLOOKUP($A140,'MASTER PRICE LIST'!$A$15:$G$1053,3,0),"")</f>
        <v/>
      </c>
      <c r="C140" s="165" t="str">
        <f>IFERROR(VLOOKUP($A140,'MASTER PRICE LIST'!$A$15:$G$1053,4,0),"")</f>
        <v/>
      </c>
      <c r="D140" s="166" t="str">
        <f>IFERROR(VLOOKUP($A140,'MASTER PRICE LIST'!$A$15:$G$1053,5,0),"")</f>
        <v/>
      </c>
      <c r="E140" s="167" t="str">
        <f>IFERROR(VLOOKUP($A140,'MASTER PRICE LIST'!$A$15:$G$1053,6,0),"")</f>
        <v/>
      </c>
      <c r="F140" s="166" t="str">
        <f>IFERROR(VLOOKUP($A140,'MASTER PRICE LIST'!$A$15:$G$1053,7,0),"")</f>
        <v/>
      </c>
      <c r="G140" s="168" t="str">
        <f t="shared" si="2"/>
        <v/>
      </c>
      <c r="H140" s="162" t="str">
        <f>IFERROR(VLOOKUP($A140,'MASTER PRICE LIST'!$A$15:$I$1053,8,0),"")</f>
        <v/>
      </c>
      <c r="I140" s="163" t="str">
        <f>IFERROR(VLOOKUP($A140,'MASTER PRICE LIST'!$A$15:$I$1053,9,0),"")</f>
        <v/>
      </c>
      <c r="J140" s="184"/>
      <c r="K140" s="185"/>
      <c r="L140" s="185"/>
      <c r="M140" s="185"/>
      <c r="N140" s="185"/>
      <c r="O140" s="185"/>
      <c r="P140" s="185"/>
      <c r="Q140" s="185"/>
      <c r="R140" s="185"/>
      <c r="S140" s="185"/>
      <c r="T140" s="185"/>
      <c r="U140" s="185"/>
      <c r="V140" s="185"/>
      <c r="W140" s="186"/>
    </row>
    <row r="141" spans="1:23" ht="15" customHeight="1" x14ac:dyDescent="0.3">
      <c r="A141">
        <v>138</v>
      </c>
      <c r="B141" s="164" t="str">
        <f>IFERROR(VLOOKUP($A141,'MASTER PRICE LIST'!$A$15:$G$1053,3,0),"")</f>
        <v/>
      </c>
      <c r="C141" s="165" t="str">
        <f>IFERROR(VLOOKUP($A141,'MASTER PRICE LIST'!$A$15:$G$1053,4,0),"")</f>
        <v/>
      </c>
      <c r="D141" s="166" t="str">
        <f>IFERROR(VLOOKUP($A141,'MASTER PRICE LIST'!$A$15:$G$1053,5,0),"")</f>
        <v/>
      </c>
      <c r="E141" s="167" t="str">
        <f>IFERROR(VLOOKUP($A141,'MASTER PRICE LIST'!$A$15:$G$1053,6,0),"")</f>
        <v/>
      </c>
      <c r="F141" s="166" t="str">
        <f>IFERROR(VLOOKUP($A141,'MASTER PRICE LIST'!$A$15:$G$1053,7,0),"")</f>
        <v/>
      </c>
      <c r="G141" s="168" t="str">
        <f t="shared" si="2"/>
        <v/>
      </c>
      <c r="H141" s="162" t="str">
        <f>IFERROR(VLOOKUP($A141,'MASTER PRICE LIST'!$A$15:$I$1053,8,0),"")</f>
        <v/>
      </c>
      <c r="I141" s="163" t="str">
        <f>IFERROR(VLOOKUP($A141,'MASTER PRICE LIST'!$A$15:$I$1053,9,0),"")</f>
        <v/>
      </c>
      <c r="J141" s="184"/>
      <c r="K141" s="185"/>
      <c r="L141" s="185"/>
      <c r="M141" s="185"/>
      <c r="N141" s="185"/>
      <c r="O141" s="185"/>
      <c r="P141" s="185"/>
      <c r="Q141" s="185"/>
      <c r="R141" s="185"/>
      <c r="S141" s="185"/>
      <c r="T141" s="185"/>
      <c r="U141" s="185"/>
      <c r="V141" s="185"/>
      <c r="W141" s="186"/>
    </row>
    <row r="142" spans="1:23" ht="15" customHeight="1" x14ac:dyDescent="0.3">
      <c r="A142">
        <v>139</v>
      </c>
      <c r="B142" s="164" t="str">
        <f>IFERROR(VLOOKUP($A142,'MASTER PRICE LIST'!$A$15:$G$1053,3,0),"")</f>
        <v/>
      </c>
      <c r="C142" s="165" t="str">
        <f>IFERROR(VLOOKUP($A142,'MASTER PRICE LIST'!$A$15:$G$1053,4,0),"")</f>
        <v/>
      </c>
      <c r="D142" s="166" t="str">
        <f>IFERROR(VLOOKUP($A142,'MASTER PRICE LIST'!$A$15:$G$1053,5,0),"")</f>
        <v/>
      </c>
      <c r="E142" s="167" t="str">
        <f>IFERROR(VLOOKUP($A142,'MASTER PRICE LIST'!$A$15:$G$1053,6,0),"")</f>
        <v/>
      </c>
      <c r="F142" s="166" t="str">
        <f>IFERROR(VLOOKUP($A142,'MASTER PRICE LIST'!$A$15:$G$1053,7,0),"")</f>
        <v/>
      </c>
      <c r="G142" s="168" t="str">
        <f t="shared" si="2"/>
        <v/>
      </c>
      <c r="H142" s="162" t="str">
        <f>IFERROR(VLOOKUP($A142,'MASTER PRICE LIST'!$A$15:$I$1053,8,0),"")</f>
        <v/>
      </c>
      <c r="I142" s="163" t="str">
        <f>IFERROR(VLOOKUP($A142,'MASTER PRICE LIST'!$A$15:$I$1053,9,0),"")</f>
        <v/>
      </c>
      <c r="J142" s="184"/>
      <c r="K142" s="185"/>
      <c r="L142" s="185"/>
      <c r="M142" s="185"/>
      <c r="N142" s="185"/>
      <c r="O142" s="185"/>
      <c r="P142" s="185"/>
      <c r="Q142" s="185"/>
      <c r="R142" s="185"/>
      <c r="S142" s="185"/>
      <c r="T142" s="185"/>
      <c r="U142" s="185"/>
      <c r="V142" s="185"/>
      <c r="W142" s="186"/>
    </row>
    <row r="143" spans="1:23" ht="15" customHeight="1" x14ac:dyDescent="0.3">
      <c r="A143">
        <v>140</v>
      </c>
      <c r="B143" s="164" t="str">
        <f>IFERROR(VLOOKUP($A143,'MASTER PRICE LIST'!$A$15:$G$1053,3,0),"")</f>
        <v/>
      </c>
      <c r="C143" s="165" t="str">
        <f>IFERROR(VLOOKUP($A143,'MASTER PRICE LIST'!$A$15:$G$1053,4,0),"")</f>
        <v/>
      </c>
      <c r="D143" s="166" t="str">
        <f>IFERROR(VLOOKUP($A143,'MASTER PRICE LIST'!$A$15:$G$1053,5,0),"")</f>
        <v/>
      </c>
      <c r="E143" s="167" t="str">
        <f>IFERROR(VLOOKUP($A143,'MASTER PRICE LIST'!$A$15:$G$1053,6,0),"")</f>
        <v/>
      </c>
      <c r="F143" s="166" t="str">
        <f>IFERROR(VLOOKUP($A143,'MASTER PRICE LIST'!$A$15:$G$1053,7,0),"")</f>
        <v/>
      </c>
      <c r="G143" s="168" t="str">
        <f t="shared" si="2"/>
        <v/>
      </c>
      <c r="H143" s="162" t="str">
        <f>IFERROR(VLOOKUP($A143,'MASTER PRICE LIST'!$A$15:$I$1053,8,0),"")</f>
        <v/>
      </c>
      <c r="I143" s="163" t="str">
        <f>IFERROR(VLOOKUP($A143,'MASTER PRICE LIST'!$A$15:$I$1053,9,0),"")</f>
        <v/>
      </c>
      <c r="J143" s="184"/>
      <c r="K143" s="185"/>
      <c r="L143" s="185"/>
      <c r="M143" s="185"/>
      <c r="N143" s="185"/>
      <c r="O143" s="185"/>
      <c r="P143" s="185"/>
      <c r="Q143" s="185"/>
      <c r="R143" s="185"/>
      <c r="S143" s="185"/>
      <c r="T143" s="185"/>
      <c r="U143" s="185"/>
      <c r="V143" s="185"/>
      <c r="W143" s="186"/>
    </row>
    <row r="144" spans="1:23" ht="15" customHeight="1" x14ac:dyDescent="0.3">
      <c r="A144">
        <v>141</v>
      </c>
      <c r="B144" s="164" t="str">
        <f>IFERROR(VLOOKUP($A144,'MASTER PRICE LIST'!$A$15:$G$1053,3,0),"")</f>
        <v/>
      </c>
      <c r="C144" s="165" t="str">
        <f>IFERROR(VLOOKUP($A144,'MASTER PRICE LIST'!$A$15:$G$1053,4,0),"")</f>
        <v/>
      </c>
      <c r="D144" s="166" t="str">
        <f>IFERROR(VLOOKUP($A144,'MASTER PRICE LIST'!$A$15:$G$1053,5,0),"")</f>
        <v/>
      </c>
      <c r="E144" s="167" t="str">
        <f>IFERROR(VLOOKUP($A144,'MASTER PRICE LIST'!$A$15:$G$1053,6,0),"")</f>
        <v/>
      </c>
      <c r="F144" s="166" t="str">
        <f>IFERROR(VLOOKUP($A144,'MASTER PRICE LIST'!$A$15:$G$1053,7,0),"")</f>
        <v/>
      </c>
      <c r="G144" s="168" t="str">
        <f t="shared" si="2"/>
        <v/>
      </c>
      <c r="H144" s="162" t="str">
        <f>IFERROR(VLOOKUP($A144,'MASTER PRICE LIST'!$A$15:$I$1053,8,0),"")</f>
        <v/>
      </c>
      <c r="I144" s="163" t="str">
        <f>IFERROR(VLOOKUP($A144,'MASTER PRICE LIST'!$A$15:$I$1053,9,0),"")</f>
        <v/>
      </c>
      <c r="J144" s="184"/>
      <c r="K144" s="185"/>
      <c r="L144" s="185"/>
      <c r="M144" s="185"/>
      <c r="N144" s="185"/>
      <c r="O144" s="185"/>
      <c r="P144" s="185"/>
      <c r="Q144" s="185"/>
      <c r="R144" s="185"/>
      <c r="S144" s="185"/>
      <c r="T144" s="185"/>
      <c r="U144" s="185"/>
      <c r="V144" s="185"/>
      <c r="W144" s="186"/>
    </row>
    <row r="145" spans="1:23" x14ac:dyDescent="0.3">
      <c r="A145">
        <v>142</v>
      </c>
      <c r="B145" s="164" t="str">
        <f>IFERROR(VLOOKUP($A145,'MASTER PRICE LIST'!$A$15:$G$1053,3,0),"")</f>
        <v/>
      </c>
      <c r="C145" s="165" t="str">
        <f>IFERROR(VLOOKUP($A145,'MASTER PRICE LIST'!$A$15:$G$1053,4,0),"")</f>
        <v/>
      </c>
      <c r="D145" s="166" t="str">
        <f>IFERROR(VLOOKUP($A145,'MASTER PRICE LIST'!$A$15:$G$1053,5,0),"")</f>
        <v/>
      </c>
      <c r="E145" s="167" t="str">
        <f>IFERROR(VLOOKUP($A145,'MASTER PRICE LIST'!$A$15:$G$1053,6,0),"")</f>
        <v/>
      </c>
      <c r="F145" s="166" t="str">
        <f>IFERROR(VLOOKUP($A145,'MASTER PRICE LIST'!$A$15:$G$1053,7,0),"")</f>
        <v/>
      </c>
      <c r="G145" s="168" t="str">
        <f t="shared" si="2"/>
        <v/>
      </c>
      <c r="H145" s="162" t="str">
        <f>IFERROR(VLOOKUP($A145,'MASTER PRICE LIST'!$A$15:$I$1053,8,0),"")</f>
        <v/>
      </c>
      <c r="I145" s="163" t="str">
        <f>IFERROR(VLOOKUP($A145,'MASTER PRICE LIST'!$A$15:$I$1053,9,0),"")</f>
        <v/>
      </c>
      <c r="J145" s="174"/>
      <c r="K145" s="174"/>
      <c r="L145" s="174"/>
      <c r="M145" s="174"/>
      <c r="N145" s="174"/>
      <c r="O145" s="174"/>
      <c r="P145" s="174"/>
      <c r="Q145" s="174"/>
      <c r="R145" s="174"/>
      <c r="S145" s="174"/>
      <c r="T145" s="174"/>
      <c r="U145" s="174"/>
      <c r="V145" s="174"/>
      <c r="W145" s="174"/>
    </row>
    <row r="146" spans="1:23" x14ac:dyDescent="0.3">
      <c r="A146">
        <v>143</v>
      </c>
      <c r="B146" s="164" t="str">
        <f>IFERROR(VLOOKUP($A146,'MASTER PRICE LIST'!$A$15:$G$1053,3,0),"")</f>
        <v/>
      </c>
      <c r="C146" s="165" t="str">
        <f>IFERROR(VLOOKUP($A146,'MASTER PRICE LIST'!$A$15:$G$1053,4,0),"")</f>
        <v/>
      </c>
      <c r="D146" s="166" t="str">
        <f>IFERROR(VLOOKUP($A146,'MASTER PRICE LIST'!$A$15:$G$1053,5,0),"")</f>
        <v/>
      </c>
      <c r="E146" s="167" t="str">
        <f>IFERROR(VLOOKUP($A146,'MASTER PRICE LIST'!$A$15:$G$1053,6,0),"")</f>
        <v/>
      </c>
      <c r="F146" s="166" t="str">
        <f>IFERROR(VLOOKUP($A146,'MASTER PRICE LIST'!$A$15:$G$1053,7,0),"")</f>
        <v/>
      </c>
      <c r="G146" s="168" t="str">
        <f t="shared" si="2"/>
        <v/>
      </c>
      <c r="H146" s="162" t="str">
        <f>IFERROR(VLOOKUP($A146,'MASTER PRICE LIST'!$A$15:$I$1053,8,0),"")</f>
        <v/>
      </c>
      <c r="I146" s="163" t="str">
        <f>IFERROR(VLOOKUP($A146,'MASTER PRICE LIST'!$A$15:$I$1053,9,0),"")</f>
        <v/>
      </c>
      <c r="J146" s="174"/>
      <c r="K146" s="174"/>
      <c r="L146" s="174"/>
      <c r="M146" s="174"/>
      <c r="N146" s="174"/>
      <c r="O146" s="174"/>
      <c r="P146" s="174"/>
      <c r="Q146" s="174"/>
      <c r="R146" s="174"/>
      <c r="S146" s="174"/>
      <c r="T146" s="174"/>
      <c r="U146" s="174"/>
      <c r="V146" s="174"/>
      <c r="W146" s="174"/>
    </row>
    <row r="147" spans="1:23" x14ac:dyDescent="0.3">
      <c r="A147">
        <v>144</v>
      </c>
      <c r="B147" s="164" t="str">
        <f>IFERROR(VLOOKUP($A147,'MASTER PRICE LIST'!$A$15:$G$1053,3,0),"")</f>
        <v/>
      </c>
      <c r="C147" s="165" t="str">
        <f>IFERROR(VLOOKUP($A147,'MASTER PRICE LIST'!$A$15:$G$1053,4,0),"")</f>
        <v/>
      </c>
      <c r="D147" s="166" t="str">
        <f>IFERROR(VLOOKUP($A147,'MASTER PRICE LIST'!$A$15:$G$1053,5,0),"")</f>
        <v/>
      </c>
      <c r="E147" s="167" t="str">
        <f>IFERROR(VLOOKUP($A147,'MASTER PRICE LIST'!$A$15:$G$1053,6,0),"")</f>
        <v/>
      </c>
      <c r="F147" s="166" t="str">
        <f>IFERROR(VLOOKUP($A147,'MASTER PRICE LIST'!$A$15:$G$1053,7,0),"")</f>
        <v/>
      </c>
      <c r="G147" s="168" t="str">
        <f t="shared" si="2"/>
        <v/>
      </c>
      <c r="H147" s="162" t="str">
        <f>IFERROR(VLOOKUP($A147,'MASTER PRICE LIST'!$A$15:$I$1053,8,0),"")</f>
        <v/>
      </c>
      <c r="I147" s="163" t="str">
        <f>IFERROR(VLOOKUP($A147,'MASTER PRICE LIST'!$A$15:$I$1053,9,0),"")</f>
        <v/>
      </c>
      <c r="J147" s="174"/>
      <c r="K147" s="174"/>
      <c r="L147" s="174"/>
      <c r="M147" s="174"/>
      <c r="N147" s="174"/>
      <c r="O147" s="174"/>
      <c r="P147" s="174"/>
      <c r="Q147" s="174"/>
      <c r="R147" s="174"/>
      <c r="S147" s="174"/>
      <c r="T147" s="174"/>
      <c r="U147" s="174"/>
      <c r="V147" s="174"/>
      <c r="W147" s="174"/>
    </row>
    <row r="148" spans="1:23" x14ac:dyDescent="0.3">
      <c r="A148">
        <v>145</v>
      </c>
      <c r="B148" s="164" t="str">
        <f>IFERROR(VLOOKUP($A148,'MASTER PRICE LIST'!$A$15:$G$1053,3,0),"")</f>
        <v/>
      </c>
      <c r="C148" s="165" t="str">
        <f>IFERROR(VLOOKUP($A148,'MASTER PRICE LIST'!$A$15:$G$1053,4,0),"")</f>
        <v/>
      </c>
      <c r="D148" s="166" t="str">
        <f>IFERROR(VLOOKUP($A148,'MASTER PRICE LIST'!$A$15:$G$1053,5,0),"")</f>
        <v/>
      </c>
      <c r="E148" s="167" t="str">
        <f>IFERROR(VLOOKUP($A148,'MASTER PRICE LIST'!$A$15:$G$1053,6,0),"")</f>
        <v/>
      </c>
      <c r="F148" s="166" t="str">
        <f>IFERROR(VLOOKUP($A148,'MASTER PRICE LIST'!$A$15:$G$1053,7,0),"")</f>
        <v/>
      </c>
      <c r="G148" s="168" t="str">
        <f t="shared" si="2"/>
        <v/>
      </c>
      <c r="H148" s="162" t="str">
        <f>IFERROR(VLOOKUP($A148,'MASTER PRICE LIST'!$A$15:$I$1053,8,0),"")</f>
        <v/>
      </c>
      <c r="I148" s="163" t="str">
        <f>IFERROR(VLOOKUP($A148,'MASTER PRICE LIST'!$A$15:$I$1053,9,0),"")</f>
        <v/>
      </c>
      <c r="J148" s="174"/>
      <c r="K148" s="174"/>
      <c r="L148" s="174"/>
      <c r="M148" s="174"/>
      <c r="N148" s="174"/>
      <c r="O148" s="174"/>
      <c r="P148" s="174"/>
      <c r="Q148" s="174"/>
      <c r="R148" s="174"/>
      <c r="S148" s="174"/>
      <c r="T148" s="174"/>
      <c r="U148" s="174"/>
      <c r="V148" s="174"/>
      <c r="W148" s="174"/>
    </row>
    <row r="149" spans="1:23" x14ac:dyDescent="0.3">
      <c r="A149">
        <v>146</v>
      </c>
      <c r="B149" s="164" t="str">
        <f>IFERROR(VLOOKUP($A149,'MASTER PRICE LIST'!$A$15:$G$1053,3,0),"")</f>
        <v/>
      </c>
      <c r="C149" s="165" t="str">
        <f>IFERROR(VLOOKUP($A149,'MASTER PRICE LIST'!$A$15:$G$1053,4,0),"")</f>
        <v/>
      </c>
      <c r="D149" s="166" t="str">
        <f>IFERROR(VLOOKUP($A149,'MASTER PRICE LIST'!$A$15:$G$1053,5,0),"")</f>
        <v/>
      </c>
      <c r="E149" s="167" t="str">
        <f>IFERROR(VLOOKUP($A149,'MASTER PRICE LIST'!$A$15:$G$1053,6,0),"")</f>
        <v/>
      </c>
      <c r="F149" s="166" t="str">
        <f>IFERROR(VLOOKUP($A149,'MASTER PRICE LIST'!$A$15:$G$1053,7,0),"")</f>
        <v/>
      </c>
      <c r="G149" s="168" t="str">
        <f t="shared" si="2"/>
        <v/>
      </c>
      <c r="H149" s="162" t="str">
        <f>IFERROR(VLOOKUP($A149,'MASTER PRICE LIST'!$A$15:$I$1053,8,0),"")</f>
        <v/>
      </c>
      <c r="I149" s="163" t="str">
        <f>IFERROR(VLOOKUP($A149,'MASTER PRICE LIST'!$A$15:$I$1053,9,0),"")</f>
        <v/>
      </c>
      <c r="J149" s="174"/>
      <c r="K149" s="174"/>
      <c r="L149" s="174"/>
      <c r="M149" s="174"/>
      <c r="N149" s="174"/>
      <c r="O149" s="174"/>
      <c r="P149" s="174"/>
      <c r="Q149" s="174"/>
      <c r="R149" s="174"/>
      <c r="S149" s="174"/>
      <c r="T149" s="174"/>
      <c r="U149" s="174"/>
      <c r="V149" s="174"/>
      <c r="W149" s="174"/>
    </row>
    <row r="150" spans="1:23" x14ac:dyDescent="0.3">
      <c r="A150">
        <v>147</v>
      </c>
      <c r="B150" s="164" t="str">
        <f>IFERROR(VLOOKUP($A150,'MASTER PRICE LIST'!$A$15:$G$1053,3,0),"")</f>
        <v/>
      </c>
      <c r="C150" s="165" t="str">
        <f>IFERROR(VLOOKUP($A150,'MASTER PRICE LIST'!$A$15:$G$1053,4,0),"")</f>
        <v/>
      </c>
      <c r="D150" s="166" t="str">
        <f>IFERROR(VLOOKUP($A150,'MASTER PRICE LIST'!$A$15:$G$1053,5,0),"")</f>
        <v/>
      </c>
      <c r="E150" s="167" t="str">
        <f>IFERROR(VLOOKUP($A150,'MASTER PRICE LIST'!$A$15:$G$1053,6,0),"")</f>
        <v/>
      </c>
      <c r="F150" s="166" t="str">
        <f>IFERROR(VLOOKUP($A150,'MASTER PRICE LIST'!$A$15:$G$1053,7,0),"")</f>
        <v/>
      </c>
      <c r="G150" s="168" t="str">
        <f t="shared" si="2"/>
        <v/>
      </c>
      <c r="H150" s="162" t="str">
        <f>IFERROR(VLOOKUP($A150,'MASTER PRICE LIST'!$A$15:$I$1053,8,0),"")</f>
        <v/>
      </c>
      <c r="I150" s="163" t="str">
        <f>IFERROR(VLOOKUP($A150,'MASTER PRICE LIST'!$A$15:$I$1053,9,0),"")</f>
        <v/>
      </c>
      <c r="J150" s="174"/>
      <c r="K150" s="174"/>
      <c r="L150" s="174"/>
      <c r="M150" s="174"/>
      <c r="N150" s="174"/>
      <c r="O150" s="174"/>
      <c r="P150" s="174"/>
      <c r="Q150" s="174"/>
      <c r="R150" s="174"/>
      <c r="S150" s="174"/>
      <c r="T150" s="174"/>
      <c r="U150" s="174"/>
      <c r="V150" s="174"/>
      <c r="W150" s="174"/>
    </row>
    <row r="151" spans="1:23" x14ac:dyDescent="0.3">
      <c r="A151">
        <v>148</v>
      </c>
      <c r="B151" s="164" t="str">
        <f>IFERROR(VLOOKUP($A151,'MASTER PRICE LIST'!$A$15:$G$1053,3,0),"")</f>
        <v/>
      </c>
      <c r="C151" s="165" t="str">
        <f>IFERROR(VLOOKUP($A151,'MASTER PRICE LIST'!$A$15:$G$1053,4,0),"")</f>
        <v/>
      </c>
      <c r="D151" s="166" t="str">
        <f>IFERROR(VLOOKUP($A151,'MASTER PRICE LIST'!$A$15:$G$1053,5,0),"")</f>
        <v/>
      </c>
      <c r="E151" s="167" t="str">
        <f>IFERROR(VLOOKUP($A151,'MASTER PRICE LIST'!$A$15:$G$1053,6,0),"")</f>
        <v/>
      </c>
      <c r="F151" s="166" t="str">
        <f>IFERROR(VLOOKUP($A151,'MASTER PRICE LIST'!$A$15:$G$1053,7,0),"")</f>
        <v/>
      </c>
      <c r="G151" s="168" t="str">
        <f t="shared" si="2"/>
        <v/>
      </c>
      <c r="H151" s="162" t="str">
        <f>IFERROR(VLOOKUP($A151,'MASTER PRICE LIST'!$A$15:$I$1053,8,0),"")</f>
        <v/>
      </c>
      <c r="I151" s="163" t="str">
        <f>IFERROR(VLOOKUP($A151,'MASTER PRICE LIST'!$A$15:$I$1053,9,0),"")</f>
        <v/>
      </c>
      <c r="J151" s="174"/>
      <c r="K151" s="174"/>
      <c r="L151" s="174"/>
      <c r="M151" s="174"/>
      <c r="N151" s="174"/>
      <c r="O151" s="174"/>
      <c r="P151" s="174"/>
      <c r="Q151" s="174"/>
      <c r="R151" s="174"/>
      <c r="S151" s="174"/>
      <c r="T151" s="174"/>
      <c r="U151" s="174"/>
      <c r="V151" s="174"/>
      <c r="W151" s="174"/>
    </row>
    <row r="152" spans="1:23" x14ac:dyDescent="0.3">
      <c r="A152">
        <v>149</v>
      </c>
      <c r="B152" s="164" t="str">
        <f>IFERROR(VLOOKUP($A152,'MASTER PRICE LIST'!$A$15:$G$1053,3,0),"")</f>
        <v/>
      </c>
      <c r="C152" s="165" t="str">
        <f>IFERROR(VLOOKUP($A152,'MASTER PRICE LIST'!$A$15:$G$1053,4,0),"")</f>
        <v/>
      </c>
      <c r="D152" s="166" t="str">
        <f>IFERROR(VLOOKUP($A152,'MASTER PRICE LIST'!$A$15:$G$1053,5,0),"")</f>
        <v/>
      </c>
      <c r="E152" s="167" t="str">
        <f>IFERROR(VLOOKUP($A152,'MASTER PRICE LIST'!$A$15:$G$1053,6,0),"")</f>
        <v/>
      </c>
      <c r="F152" s="166" t="str">
        <f>IFERROR(VLOOKUP($A152,'MASTER PRICE LIST'!$A$15:$G$1053,7,0),"")</f>
        <v/>
      </c>
      <c r="G152" s="168" t="str">
        <f t="shared" si="2"/>
        <v/>
      </c>
      <c r="H152" s="162" t="str">
        <f>IFERROR(VLOOKUP($A152,'MASTER PRICE LIST'!$A$15:$I$1053,8,0),"")</f>
        <v/>
      </c>
      <c r="I152" s="163" t="str">
        <f>IFERROR(VLOOKUP($A152,'MASTER PRICE LIST'!$A$15:$I$1053,9,0),"")</f>
        <v/>
      </c>
      <c r="J152" s="174"/>
      <c r="K152" s="174"/>
      <c r="L152" s="174"/>
      <c r="M152" s="174"/>
      <c r="N152" s="174"/>
      <c r="O152" s="174"/>
      <c r="P152" s="174"/>
      <c r="Q152" s="174"/>
      <c r="R152" s="174"/>
      <c r="S152" s="174"/>
      <c r="T152" s="174"/>
      <c r="U152" s="174"/>
      <c r="V152" s="174"/>
      <c r="W152" s="174"/>
    </row>
    <row r="153" spans="1:23" x14ac:dyDescent="0.3">
      <c r="A153">
        <v>150</v>
      </c>
      <c r="B153" s="164" t="str">
        <f>IFERROR(VLOOKUP($A153,'MASTER PRICE LIST'!$A$15:$G$1053,3,0),"")</f>
        <v/>
      </c>
      <c r="C153" s="165" t="str">
        <f>IFERROR(VLOOKUP($A153,'MASTER PRICE LIST'!$A$15:$G$1053,4,0),"")</f>
        <v/>
      </c>
      <c r="D153" s="166" t="str">
        <f>IFERROR(VLOOKUP($A153,'MASTER PRICE LIST'!$A$15:$G$1053,5,0),"")</f>
        <v/>
      </c>
      <c r="E153" s="167" t="str">
        <f>IFERROR(VLOOKUP($A153,'MASTER PRICE LIST'!$A$15:$G$1053,6,0),"")</f>
        <v/>
      </c>
      <c r="F153" s="166" t="str">
        <f>IFERROR(VLOOKUP($A153,'MASTER PRICE LIST'!$A$15:$G$1053,7,0),"")</f>
        <v/>
      </c>
      <c r="G153" s="168" t="str">
        <f t="shared" si="2"/>
        <v/>
      </c>
      <c r="H153" s="162" t="str">
        <f>IFERROR(VLOOKUP($A153,'MASTER PRICE LIST'!$A$15:$I$1053,8,0),"")</f>
        <v/>
      </c>
      <c r="I153" s="163" t="str">
        <f>IFERROR(VLOOKUP($A153,'MASTER PRICE LIST'!$A$15:$I$1053,9,0),"")</f>
        <v/>
      </c>
      <c r="J153" s="174"/>
      <c r="K153" s="174"/>
      <c r="L153" s="174"/>
      <c r="M153" s="174"/>
      <c r="N153" s="174"/>
      <c r="O153" s="174"/>
      <c r="P153" s="174"/>
      <c r="Q153" s="174"/>
      <c r="R153" s="174"/>
      <c r="S153" s="174"/>
      <c r="T153" s="174"/>
      <c r="U153" s="174"/>
      <c r="V153" s="174"/>
      <c r="W153" s="174"/>
    </row>
    <row r="154" spans="1:23" x14ac:dyDescent="0.3">
      <c r="A154">
        <v>151</v>
      </c>
      <c r="B154" s="164" t="str">
        <f>IFERROR(VLOOKUP($A154,'MASTER PRICE LIST'!$A$15:$G$1053,3,0),"")</f>
        <v/>
      </c>
      <c r="C154" s="165" t="str">
        <f>IFERROR(VLOOKUP($A154,'MASTER PRICE LIST'!$A$15:$G$1053,4,0),"")</f>
        <v/>
      </c>
      <c r="D154" s="166" t="str">
        <f>IFERROR(VLOOKUP($A154,'MASTER PRICE LIST'!$A$15:$G$1053,5,0),"")</f>
        <v/>
      </c>
      <c r="E154" s="167" t="str">
        <f>IFERROR(VLOOKUP($A154,'MASTER PRICE LIST'!$A$15:$G$1053,6,0),"")</f>
        <v/>
      </c>
      <c r="F154" s="166" t="str">
        <f>IFERROR(VLOOKUP($A154,'MASTER PRICE LIST'!$A$15:$G$1053,7,0),"")</f>
        <v/>
      </c>
      <c r="G154" s="168" t="str">
        <f t="shared" si="2"/>
        <v/>
      </c>
      <c r="H154" s="162" t="str">
        <f>IFERROR(VLOOKUP($A154,'MASTER PRICE LIST'!$A$15:$I$1053,8,0),"")</f>
        <v/>
      </c>
      <c r="I154" s="163" t="str">
        <f>IFERROR(VLOOKUP($A154,'MASTER PRICE LIST'!$A$15:$I$1053,9,0),"")</f>
        <v/>
      </c>
      <c r="J154" s="174"/>
      <c r="K154" s="174"/>
      <c r="L154" s="174"/>
      <c r="M154" s="174"/>
      <c r="N154" s="174"/>
      <c r="O154" s="174"/>
      <c r="P154" s="174"/>
      <c r="Q154" s="174"/>
      <c r="R154" s="174"/>
      <c r="S154" s="174"/>
      <c r="T154" s="174"/>
      <c r="U154" s="174"/>
      <c r="V154" s="174"/>
      <c r="W154" s="174"/>
    </row>
    <row r="155" spans="1:23" x14ac:dyDescent="0.3">
      <c r="A155">
        <v>152</v>
      </c>
      <c r="B155" s="164" t="str">
        <f>IFERROR(VLOOKUP($A155,'MASTER PRICE LIST'!$A$15:$G$1053,3,0),"")</f>
        <v/>
      </c>
      <c r="C155" s="165" t="str">
        <f>IFERROR(VLOOKUP($A155,'MASTER PRICE LIST'!$A$15:$G$1053,4,0),"")</f>
        <v/>
      </c>
      <c r="D155" s="166" t="str">
        <f>IFERROR(VLOOKUP($A155,'MASTER PRICE LIST'!$A$15:$G$1053,5,0),"")</f>
        <v/>
      </c>
      <c r="E155" s="167" t="str">
        <f>IFERROR(VLOOKUP($A155,'MASTER PRICE LIST'!$A$15:$G$1053,6,0),"")</f>
        <v/>
      </c>
      <c r="F155" s="166" t="str">
        <f>IFERROR(VLOOKUP($A155,'MASTER PRICE LIST'!$A$15:$G$1053,7,0),"")</f>
        <v/>
      </c>
      <c r="G155" s="168" t="str">
        <f t="shared" si="2"/>
        <v/>
      </c>
      <c r="H155" s="162" t="str">
        <f>IFERROR(VLOOKUP($A155,'MASTER PRICE LIST'!$A$15:$I$1053,8,0),"")</f>
        <v/>
      </c>
      <c r="I155" s="163" t="str">
        <f>IFERROR(VLOOKUP($A155,'MASTER PRICE LIST'!$A$15:$I$1053,9,0),"")</f>
        <v/>
      </c>
      <c r="J155" s="174"/>
      <c r="K155" s="174"/>
      <c r="L155" s="174"/>
      <c r="M155" s="174"/>
      <c r="N155" s="174"/>
      <c r="O155" s="174"/>
      <c r="P155" s="174"/>
      <c r="Q155" s="174"/>
      <c r="R155" s="174"/>
      <c r="S155" s="174"/>
      <c r="T155" s="174"/>
      <c r="U155" s="174"/>
      <c r="V155" s="174"/>
      <c r="W155" s="174"/>
    </row>
    <row r="156" spans="1:23" x14ac:dyDescent="0.3">
      <c r="A156">
        <v>153</v>
      </c>
      <c r="B156" s="164" t="str">
        <f>IFERROR(VLOOKUP($A156,'MASTER PRICE LIST'!$A$15:$G$1053,3,0),"")</f>
        <v/>
      </c>
      <c r="C156" s="165" t="str">
        <f>IFERROR(VLOOKUP($A156,'MASTER PRICE LIST'!$A$15:$G$1053,4,0),"")</f>
        <v/>
      </c>
      <c r="D156" s="166" t="str">
        <f>IFERROR(VLOOKUP($A156,'MASTER PRICE LIST'!$A$15:$G$1053,5,0),"")</f>
        <v/>
      </c>
      <c r="E156" s="167" t="str">
        <f>IFERROR(VLOOKUP($A156,'MASTER PRICE LIST'!$A$15:$G$1053,6,0),"")</f>
        <v/>
      </c>
      <c r="F156" s="166" t="str">
        <f>IFERROR(VLOOKUP($A156,'MASTER PRICE LIST'!$A$15:$G$1053,7,0),"")</f>
        <v/>
      </c>
      <c r="G156" s="168" t="str">
        <f t="shared" si="2"/>
        <v/>
      </c>
      <c r="H156" s="162" t="str">
        <f>IFERROR(VLOOKUP($A156,'MASTER PRICE LIST'!$A$15:$I$1053,8,0),"")</f>
        <v/>
      </c>
      <c r="I156" s="163" t="str">
        <f>IFERROR(VLOOKUP($A156,'MASTER PRICE LIST'!$A$15:$I$1053,9,0),"")</f>
        <v/>
      </c>
      <c r="J156" s="174"/>
      <c r="K156" s="174"/>
      <c r="L156" s="174"/>
      <c r="M156" s="174"/>
      <c r="N156" s="174"/>
      <c r="O156" s="174"/>
      <c r="P156" s="174"/>
      <c r="Q156" s="174"/>
      <c r="R156" s="174"/>
      <c r="S156" s="174"/>
      <c r="T156" s="174"/>
      <c r="U156" s="174"/>
      <c r="V156" s="174"/>
      <c r="W156" s="174"/>
    </row>
    <row r="157" spans="1:23" x14ac:dyDescent="0.3">
      <c r="A157">
        <v>154</v>
      </c>
      <c r="B157" s="164" t="str">
        <f>IFERROR(VLOOKUP($A157,'MASTER PRICE LIST'!$A$15:$G$1053,3,0),"")</f>
        <v/>
      </c>
      <c r="C157" s="165" t="str">
        <f>IFERROR(VLOOKUP($A157,'MASTER PRICE LIST'!$A$15:$G$1053,4,0),"")</f>
        <v/>
      </c>
      <c r="D157" s="166" t="str">
        <f>IFERROR(VLOOKUP($A157,'MASTER PRICE LIST'!$A$15:$G$1053,5,0),"")</f>
        <v/>
      </c>
      <c r="E157" s="167" t="str">
        <f>IFERROR(VLOOKUP($A157,'MASTER PRICE LIST'!$A$15:$G$1053,6,0),"")</f>
        <v/>
      </c>
      <c r="F157" s="166" t="str">
        <f>IFERROR(VLOOKUP($A157,'MASTER PRICE LIST'!$A$15:$G$1053,7,0),"")</f>
        <v/>
      </c>
      <c r="G157" s="168" t="str">
        <f t="shared" si="2"/>
        <v/>
      </c>
      <c r="H157" s="162" t="str">
        <f>IFERROR(VLOOKUP($A157,'MASTER PRICE LIST'!$A$15:$I$1053,8,0),"")</f>
        <v/>
      </c>
      <c r="I157" s="163" t="str">
        <f>IFERROR(VLOOKUP($A157,'MASTER PRICE LIST'!$A$15:$I$1053,9,0),"")</f>
        <v/>
      </c>
      <c r="J157" s="174"/>
      <c r="K157" s="174"/>
      <c r="L157" s="174"/>
      <c r="M157" s="174"/>
      <c r="N157" s="174"/>
      <c r="O157" s="174"/>
      <c r="P157" s="174"/>
      <c r="Q157" s="174"/>
      <c r="R157" s="174"/>
      <c r="S157" s="174"/>
      <c r="T157" s="174"/>
      <c r="U157" s="174"/>
      <c r="V157" s="174"/>
      <c r="W157" s="174"/>
    </row>
    <row r="158" spans="1:23" x14ac:dyDescent="0.3">
      <c r="A158">
        <v>155</v>
      </c>
      <c r="B158" s="164" t="str">
        <f>IFERROR(VLOOKUP($A158,'MASTER PRICE LIST'!$A$15:$G$1053,3,0),"")</f>
        <v/>
      </c>
      <c r="C158" s="165" t="str">
        <f>IFERROR(VLOOKUP($A158,'MASTER PRICE LIST'!$A$15:$G$1053,4,0),"")</f>
        <v/>
      </c>
      <c r="D158" s="166" t="str">
        <f>IFERROR(VLOOKUP($A158,'MASTER PRICE LIST'!$A$15:$G$1053,5,0),"")</f>
        <v/>
      </c>
      <c r="E158" s="167" t="str">
        <f>IFERROR(VLOOKUP($A158,'MASTER PRICE LIST'!$A$15:$G$1053,6,0),"")</f>
        <v/>
      </c>
      <c r="F158" s="166" t="str">
        <f>IFERROR(VLOOKUP($A158,'MASTER PRICE LIST'!$A$15:$G$1053,7,0),"")</f>
        <v/>
      </c>
      <c r="G158" s="168" t="str">
        <f t="shared" si="2"/>
        <v/>
      </c>
      <c r="H158" s="162" t="str">
        <f>IFERROR(VLOOKUP($A158,'MASTER PRICE LIST'!$A$15:$I$1053,8,0),"")</f>
        <v/>
      </c>
      <c r="I158" s="163" t="str">
        <f>IFERROR(VLOOKUP($A158,'MASTER PRICE LIST'!$A$15:$I$1053,9,0),"")</f>
        <v/>
      </c>
      <c r="J158" s="174"/>
      <c r="K158" s="174"/>
      <c r="L158" s="174"/>
      <c r="M158" s="174"/>
      <c r="N158" s="174"/>
      <c r="O158" s="174"/>
      <c r="P158" s="174"/>
      <c r="Q158" s="174"/>
      <c r="R158" s="174"/>
      <c r="S158" s="174"/>
      <c r="T158" s="174"/>
      <c r="U158" s="174"/>
      <c r="V158" s="174"/>
      <c r="W158" s="174"/>
    </row>
    <row r="159" spans="1:23" x14ac:dyDescent="0.3">
      <c r="A159">
        <v>156</v>
      </c>
      <c r="B159" s="164" t="str">
        <f>IFERROR(VLOOKUP($A159,'MASTER PRICE LIST'!$A$15:$G$1053,3,0),"")</f>
        <v/>
      </c>
      <c r="C159" s="165" t="str">
        <f>IFERROR(VLOOKUP($A159,'MASTER PRICE LIST'!$A$15:$G$1053,4,0),"")</f>
        <v/>
      </c>
      <c r="D159" s="166" t="str">
        <f>IFERROR(VLOOKUP($A159,'MASTER PRICE LIST'!$A$15:$G$1053,5,0),"")</f>
        <v/>
      </c>
      <c r="E159" s="167" t="str">
        <f>IFERROR(VLOOKUP($A159,'MASTER PRICE LIST'!$A$15:$G$1053,6,0),"")</f>
        <v/>
      </c>
      <c r="F159" s="166" t="str">
        <f>IFERROR(VLOOKUP($A159,'MASTER PRICE LIST'!$A$15:$G$1053,7,0),"")</f>
        <v/>
      </c>
      <c r="G159" s="168" t="str">
        <f t="shared" si="2"/>
        <v/>
      </c>
      <c r="H159" s="162" t="str">
        <f>IFERROR(VLOOKUP($A159,'MASTER PRICE LIST'!$A$15:$I$1053,8,0),"")</f>
        <v/>
      </c>
      <c r="I159" s="163" t="str">
        <f>IFERROR(VLOOKUP($A159,'MASTER PRICE LIST'!$A$15:$I$1053,9,0),"")</f>
        <v/>
      </c>
      <c r="J159" s="174"/>
      <c r="K159" s="174"/>
      <c r="L159" s="174"/>
      <c r="M159" s="174"/>
      <c r="N159" s="174"/>
      <c r="O159" s="174"/>
      <c r="P159" s="174"/>
      <c r="Q159" s="174"/>
      <c r="R159" s="174"/>
      <c r="S159" s="174"/>
      <c r="T159" s="174"/>
      <c r="U159" s="174"/>
      <c r="V159" s="174"/>
      <c r="W159" s="174"/>
    </row>
    <row r="160" spans="1:23" x14ac:dyDescent="0.3">
      <c r="A160">
        <v>157</v>
      </c>
      <c r="B160" s="164" t="str">
        <f>IFERROR(VLOOKUP($A160,'MASTER PRICE LIST'!$A$15:$G$1053,3,0),"")</f>
        <v/>
      </c>
      <c r="C160" s="165" t="str">
        <f>IFERROR(VLOOKUP($A160,'MASTER PRICE LIST'!$A$15:$G$1053,4,0),"")</f>
        <v/>
      </c>
      <c r="D160" s="166" t="str">
        <f>IFERROR(VLOOKUP($A160,'MASTER PRICE LIST'!$A$15:$G$1053,5,0),"")</f>
        <v/>
      </c>
      <c r="E160" s="167" t="str">
        <f>IFERROR(VLOOKUP($A160,'MASTER PRICE LIST'!$A$15:$G$1053,6,0),"")</f>
        <v/>
      </c>
      <c r="F160" s="166" t="str">
        <f>IFERROR(VLOOKUP($A160,'MASTER PRICE LIST'!$A$15:$G$1053,7,0),"")</f>
        <v/>
      </c>
      <c r="G160" s="168" t="str">
        <f t="shared" si="2"/>
        <v/>
      </c>
      <c r="H160" s="162" t="str">
        <f>IFERROR(VLOOKUP($A160,'MASTER PRICE LIST'!$A$15:$I$1053,8,0),"")</f>
        <v/>
      </c>
      <c r="I160" s="163" t="str">
        <f>IFERROR(VLOOKUP($A160,'MASTER PRICE LIST'!$A$15:$I$1053,9,0),"")</f>
        <v/>
      </c>
      <c r="J160" s="174"/>
      <c r="K160" s="174"/>
      <c r="L160" s="174"/>
      <c r="M160" s="174"/>
      <c r="N160" s="174"/>
      <c r="O160" s="174"/>
      <c r="P160" s="174"/>
      <c r="Q160" s="174"/>
      <c r="R160" s="174"/>
      <c r="S160" s="174"/>
      <c r="T160" s="174"/>
      <c r="U160" s="174"/>
      <c r="V160" s="174"/>
      <c r="W160" s="174"/>
    </row>
    <row r="161" spans="1:23" x14ac:dyDescent="0.3">
      <c r="A161">
        <v>158</v>
      </c>
      <c r="B161" s="164" t="str">
        <f>IFERROR(VLOOKUP($A161,'MASTER PRICE LIST'!$A$15:$G$1053,3,0),"")</f>
        <v/>
      </c>
      <c r="C161" s="165" t="str">
        <f>IFERROR(VLOOKUP($A161,'MASTER PRICE LIST'!$A$15:$G$1053,4,0),"")</f>
        <v/>
      </c>
      <c r="D161" s="166" t="str">
        <f>IFERROR(VLOOKUP($A161,'MASTER PRICE LIST'!$A$15:$G$1053,5,0),"")</f>
        <v/>
      </c>
      <c r="E161" s="167" t="str">
        <f>IFERROR(VLOOKUP($A161,'MASTER PRICE LIST'!$A$15:$G$1053,6,0),"")</f>
        <v/>
      </c>
      <c r="F161" s="166" t="str">
        <f>IFERROR(VLOOKUP($A161,'MASTER PRICE LIST'!$A$15:$G$1053,7,0),"")</f>
        <v/>
      </c>
      <c r="G161" s="168" t="str">
        <f t="shared" si="2"/>
        <v/>
      </c>
      <c r="H161" s="162" t="str">
        <f>IFERROR(VLOOKUP($A161,'MASTER PRICE LIST'!$A$15:$I$1053,8,0),"")</f>
        <v/>
      </c>
      <c r="I161" s="163" t="str">
        <f>IFERROR(VLOOKUP($A161,'MASTER PRICE LIST'!$A$15:$I$1053,9,0),"")</f>
        <v/>
      </c>
      <c r="J161" s="174"/>
      <c r="K161" s="174"/>
      <c r="L161" s="174"/>
      <c r="M161" s="174"/>
      <c r="N161" s="174"/>
      <c r="O161" s="174"/>
      <c r="P161" s="174"/>
      <c r="Q161" s="174"/>
      <c r="R161" s="174"/>
      <c r="S161" s="174"/>
      <c r="T161" s="174"/>
      <c r="U161" s="174"/>
      <c r="V161" s="174"/>
      <c r="W161" s="174"/>
    </row>
    <row r="162" spans="1:23" x14ac:dyDescent="0.3">
      <c r="A162">
        <v>159</v>
      </c>
      <c r="B162" s="164" t="str">
        <f>IFERROR(VLOOKUP($A162,'MASTER PRICE LIST'!$A$15:$G$1053,3,0),"")</f>
        <v/>
      </c>
      <c r="C162" s="165" t="str">
        <f>IFERROR(VLOOKUP($A162,'MASTER PRICE LIST'!$A$15:$G$1053,4,0),"")</f>
        <v/>
      </c>
      <c r="D162" s="166" t="str">
        <f>IFERROR(VLOOKUP($A162,'MASTER PRICE LIST'!$A$15:$G$1053,5,0),"")</f>
        <v/>
      </c>
      <c r="E162" s="167" t="str">
        <f>IFERROR(VLOOKUP($A162,'MASTER PRICE LIST'!$A$15:$G$1053,6,0),"")</f>
        <v/>
      </c>
      <c r="F162" s="166" t="str">
        <f>IFERROR(VLOOKUP($A162,'MASTER PRICE LIST'!$A$15:$G$1053,7,0),"")</f>
        <v/>
      </c>
      <c r="G162" s="168" t="str">
        <f t="shared" si="2"/>
        <v/>
      </c>
      <c r="H162" s="162" t="str">
        <f>IFERROR(VLOOKUP($A162,'MASTER PRICE LIST'!$A$15:$I$1053,8,0),"")</f>
        <v/>
      </c>
      <c r="I162" s="163" t="str">
        <f>IFERROR(VLOOKUP($A162,'MASTER PRICE LIST'!$A$15:$I$1053,9,0),"")</f>
        <v/>
      </c>
      <c r="J162" s="174"/>
      <c r="K162" s="174"/>
      <c r="L162" s="174"/>
      <c r="M162" s="174"/>
      <c r="N162" s="174"/>
      <c r="O162" s="174"/>
      <c r="P162" s="174"/>
      <c r="Q162" s="174"/>
      <c r="R162" s="174"/>
      <c r="S162" s="174"/>
      <c r="T162" s="174"/>
      <c r="U162" s="174"/>
      <c r="V162" s="174"/>
      <c r="W162" s="174"/>
    </row>
    <row r="163" spans="1:23" x14ac:dyDescent="0.3">
      <c r="A163">
        <v>160</v>
      </c>
      <c r="B163" s="164" t="str">
        <f>IFERROR(VLOOKUP($A163,'MASTER PRICE LIST'!$A$15:$G$1053,3,0),"")</f>
        <v/>
      </c>
      <c r="C163" s="165" t="str">
        <f>IFERROR(VLOOKUP($A163,'MASTER PRICE LIST'!$A$15:$G$1053,4,0),"")</f>
        <v/>
      </c>
      <c r="D163" s="166" t="str">
        <f>IFERROR(VLOOKUP($A163,'MASTER PRICE LIST'!$A$15:$G$1053,5,0),"")</f>
        <v/>
      </c>
      <c r="E163" s="167" t="str">
        <f>IFERROR(VLOOKUP($A163,'MASTER PRICE LIST'!$A$15:$G$1053,6,0),"")</f>
        <v/>
      </c>
      <c r="F163" s="166" t="str">
        <f>IFERROR(VLOOKUP($A163,'MASTER PRICE LIST'!$A$15:$G$1053,7,0),"")</f>
        <v/>
      </c>
      <c r="G163" s="168" t="str">
        <f t="shared" si="2"/>
        <v/>
      </c>
      <c r="H163" s="162" t="str">
        <f>IFERROR(VLOOKUP($A163,'MASTER PRICE LIST'!$A$15:$I$1053,8,0),"")</f>
        <v/>
      </c>
      <c r="I163" s="163" t="str">
        <f>IFERROR(VLOOKUP($A163,'MASTER PRICE LIST'!$A$15:$I$1053,9,0),"")</f>
        <v/>
      </c>
      <c r="J163" s="174"/>
      <c r="K163" s="174"/>
      <c r="L163" s="174"/>
      <c r="M163" s="174"/>
      <c r="N163" s="174"/>
      <c r="O163" s="174"/>
      <c r="P163" s="174"/>
      <c r="Q163" s="174"/>
      <c r="R163" s="174"/>
      <c r="S163" s="174"/>
      <c r="T163" s="174"/>
      <c r="U163" s="174"/>
      <c r="V163" s="174"/>
      <c r="W163" s="174"/>
    </row>
    <row r="164" spans="1:23" x14ac:dyDescent="0.3">
      <c r="A164">
        <v>161</v>
      </c>
      <c r="B164" s="164" t="str">
        <f>IFERROR(VLOOKUP($A164,'MASTER PRICE LIST'!$A$15:$G$1053,3,0),"")</f>
        <v/>
      </c>
      <c r="C164" s="165" t="str">
        <f>IFERROR(VLOOKUP($A164,'MASTER PRICE LIST'!$A$15:$G$1053,4,0),"")</f>
        <v/>
      </c>
      <c r="D164" s="166" t="str">
        <f>IFERROR(VLOOKUP($A164,'MASTER PRICE LIST'!$A$15:$G$1053,5,0),"")</f>
        <v/>
      </c>
      <c r="E164" s="167" t="str">
        <f>IFERROR(VLOOKUP($A164,'MASTER PRICE LIST'!$A$15:$G$1053,6,0),"")</f>
        <v/>
      </c>
      <c r="F164" s="166" t="str">
        <f>IFERROR(VLOOKUP($A164,'MASTER PRICE LIST'!$A$15:$G$1053,7,0),"")</f>
        <v/>
      </c>
      <c r="G164" s="168" t="str">
        <f t="shared" si="2"/>
        <v/>
      </c>
      <c r="H164" s="162" t="str">
        <f>IFERROR(VLOOKUP($A164,'MASTER PRICE LIST'!$A$15:$I$1053,8,0),"")</f>
        <v/>
      </c>
      <c r="I164" s="163" t="str">
        <f>IFERROR(VLOOKUP($A164,'MASTER PRICE LIST'!$A$15:$I$1053,9,0),"")</f>
        <v/>
      </c>
      <c r="J164" s="174"/>
      <c r="K164" s="174"/>
      <c r="L164" s="174"/>
      <c r="M164" s="174"/>
      <c r="N164" s="174"/>
      <c r="O164" s="174"/>
      <c r="P164" s="174"/>
      <c r="Q164" s="174"/>
      <c r="R164" s="174"/>
      <c r="S164" s="174"/>
      <c r="T164" s="174"/>
      <c r="U164" s="174"/>
      <c r="V164" s="174"/>
      <c r="W164" s="174"/>
    </row>
    <row r="165" spans="1:23" x14ac:dyDescent="0.3">
      <c r="A165">
        <v>162</v>
      </c>
      <c r="B165" s="164" t="str">
        <f>IFERROR(VLOOKUP($A165,'MASTER PRICE LIST'!$A$15:$G$1053,3,0),"")</f>
        <v/>
      </c>
      <c r="C165" s="165" t="str">
        <f>IFERROR(VLOOKUP($A165,'MASTER PRICE LIST'!$A$15:$G$1053,4,0),"")</f>
        <v/>
      </c>
      <c r="D165" s="166" t="str">
        <f>IFERROR(VLOOKUP($A165,'MASTER PRICE LIST'!$A$15:$G$1053,5,0),"")</f>
        <v/>
      </c>
      <c r="E165" s="167" t="str">
        <f>IFERROR(VLOOKUP($A165,'MASTER PRICE LIST'!$A$15:$G$1053,6,0),"")</f>
        <v/>
      </c>
      <c r="F165" s="166" t="str">
        <f>IFERROR(VLOOKUP($A165,'MASTER PRICE LIST'!$A$15:$G$1053,7,0),"")</f>
        <v/>
      </c>
      <c r="G165" s="168" t="str">
        <f t="shared" si="2"/>
        <v/>
      </c>
      <c r="H165" s="162" t="str">
        <f>IFERROR(VLOOKUP($A165,'MASTER PRICE LIST'!$A$15:$I$1053,8,0),"")</f>
        <v/>
      </c>
      <c r="I165" s="163" t="str">
        <f>IFERROR(VLOOKUP($A165,'MASTER PRICE LIST'!$A$15:$I$1053,9,0),"")</f>
        <v/>
      </c>
      <c r="J165" s="174"/>
      <c r="K165" s="174"/>
      <c r="L165" s="174"/>
      <c r="M165" s="174"/>
      <c r="N165" s="174"/>
      <c r="O165" s="174"/>
      <c r="P165" s="174"/>
      <c r="Q165" s="174"/>
      <c r="R165" s="174"/>
      <c r="S165" s="174"/>
      <c r="T165" s="174"/>
      <c r="U165" s="174"/>
      <c r="V165" s="174"/>
      <c r="W165" s="174"/>
    </row>
    <row r="166" spans="1:23" x14ac:dyDescent="0.3">
      <c r="A166">
        <v>163</v>
      </c>
      <c r="B166" s="164" t="str">
        <f>IFERROR(VLOOKUP($A166,'MASTER PRICE LIST'!$A$15:$G$1053,3,0),"")</f>
        <v/>
      </c>
      <c r="C166" s="165" t="str">
        <f>IFERROR(VLOOKUP($A166,'MASTER PRICE LIST'!$A$15:$G$1053,4,0),"")</f>
        <v/>
      </c>
      <c r="D166" s="166" t="str">
        <f>IFERROR(VLOOKUP($A166,'MASTER PRICE LIST'!$A$15:$G$1053,5,0),"")</f>
        <v/>
      </c>
      <c r="E166" s="167" t="str">
        <f>IFERROR(VLOOKUP($A166,'MASTER PRICE LIST'!$A$15:$G$1053,6,0),"")</f>
        <v/>
      </c>
      <c r="F166" s="166" t="str">
        <f>IFERROR(VLOOKUP($A166,'MASTER PRICE LIST'!$A$15:$G$1053,7,0),"")</f>
        <v/>
      </c>
      <c r="G166" s="168" t="str">
        <f t="shared" si="2"/>
        <v/>
      </c>
      <c r="H166" s="162" t="str">
        <f>IFERROR(VLOOKUP($A166,'MASTER PRICE LIST'!$A$15:$I$1053,8,0),"")</f>
        <v/>
      </c>
      <c r="I166" s="163" t="str">
        <f>IFERROR(VLOOKUP($A166,'MASTER PRICE LIST'!$A$15:$I$1053,9,0),"")</f>
        <v/>
      </c>
      <c r="J166" s="174"/>
      <c r="K166" s="174"/>
      <c r="L166" s="174"/>
      <c r="M166" s="174"/>
      <c r="N166" s="174"/>
      <c r="O166" s="174"/>
      <c r="P166" s="174"/>
      <c r="Q166" s="174"/>
      <c r="R166" s="174"/>
      <c r="S166" s="174"/>
      <c r="T166" s="174"/>
      <c r="U166" s="174"/>
      <c r="V166" s="174"/>
      <c r="W166" s="174"/>
    </row>
    <row r="167" spans="1:23" x14ac:dyDescent="0.3">
      <c r="A167">
        <v>164</v>
      </c>
      <c r="B167" s="164" t="str">
        <f>IFERROR(VLOOKUP($A167,'MASTER PRICE LIST'!$A$15:$G$1053,3,0),"")</f>
        <v/>
      </c>
      <c r="C167" s="165" t="str">
        <f>IFERROR(VLOOKUP($A167,'MASTER PRICE LIST'!$A$15:$G$1053,4,0),"")</f>
        <v/>
      </c>
      <c r="D167" s="166" t="str">
        <f>IFERROR(VLOOKUP($A167,'MASTER PRICE LIST'!$A$15:$G$1053,5,0),"")</f>
        <v/>
      </c>
      <c r="E167" s="167" t="str">
        <f>IFERROR(VLOOKUP($A167,'MASTER PRICE LIST'!$A$15:$G$1053,6,0),"")</f>
        <v/>
      </c>
      <c r="F167" s="166" t="str">
        <f>IFERROR(VLOOKUP($A167,'MASTER PRICE LIST'!$A$15:$G$1053,7,0),"")</f>
        <v/>
      </c>
      <c r="G167" s="168" t="str">
        <f t="shared" si="2"/>
        <v/>
      </c>
      <c r="H167" s="162" t="str">
        <f>IFERROR(VLOOKUP($A167,'MASTER PRICE LIST'!$A$15:$I$1053,8,0),"")</f>
        <v/>
      </c>
      <c r="I167" s="163" t="str">
        <f>IFERROR(VLOOKUP($A167,'MASTER PRICE LIST'!$A$15:$I$1053,9,0),"")</f>
        <v/>
      </c>
      <c r="J167" s="174"/>
      <c r="K167" s="174"/>
      <c r="L167" s="174"/>
      <c r="M167" s="174"/>
      <c r="N167" s="174"/>
      <c r="O167" s="174"/>
      <c r="P167" s="174"/>
      <c r="Q167" s="174"/>
      <c r="R167" s="174"/>
      <c r="S167" s="174"/>
      <c r="T167" s="174"/>
      <c r="U167" s="174"/>
      <c r="V167" s="174"/>
      <c r="W167" s="174"/>
    </row>
    <row r="168" spans="1:23" x14ac:dyDescent="0.3">
      <c r="A168">
        <v>165</v>
      </c>
      <c r="B168" s="164" t="str">
        <f>IFERROR(VLOOKUP($A168,'MASTER PRICE LIST'!$A$15:$G$1053,3,0),"")</f>
        <v/>
      </c>
      <c r="C168" s="165" t="str">
        <f>IFERROR(VLOOKUP($A168,'MASTER PRICE LIST'!$A$15:$G$1053,4,0),"")</f>
        <v/>
      </c>
      <c r="D168" s="166" t="str">
        <f>IFERROR(VLOOKUP($A168,'MASTER PRICE LIST'!$A$15:$G$1053,5,0),"")</f>
        <v/>
      </c>
      <c r="E168" s="167" t="str">
        <f>IFERROR(VLOOKUP($A168,'MASTER PRICE LIST'!$A$15:$G$1053,6,0),"")</f>
        <v/>
      </c>
      <c r="F168" s="166" t="str">
        <f>IFERROR(VLOOKUP($A168,'MASTER PRICE LIST'!$A$15:$G$1053,7,0),"")</f>
        <v/>
      </c>
      <c r="G168" s="168" t="str">
        <f t="shared" si="2"/>
        <v/>
      </c>
      <c r="H168" s="162" t="str">
        <f>IFERROR(VLOOKUP($A168,'MASTER PRICE LIST'!$A$15:$I$1053,8,0),"")</f>
        <v/>
      </c>
      <c r="I168" s="163" t="str">
        <f>IFERROR(VLOOKUP($A168,'MASTER PRICE LIST'!$A$15:$I$1053,9,0),"")</f>
        <v/>
      </c>
      <c r="J168" s="174"/>
      <c r="K168" s="174"/>
      <c r="L168" s="174"/>
      <c r="M168" s="174"/>
      <c r="N168" s="174"/>
      <c r="O168" s="174"/>
      <c r="P168" s="174"/>
      <c r="Q168" s="174"/>
      <c r="R168" s="174"/>
      <c r="S168" s="174"/>
      <c r="T168" s="174"/>
      <c r="U168" s="174"/>
      <c r="V168" s="174"/>
      <c r="W168" s="174"/>
    </row>
    <row r="169" spans="1:23" x14ac:dyDescent="0.3">
      <c r="A169">
        <v>166</v>
      </c>
      <c r="B169" s="164" t="str">
        <f>IFERROR(VLOOKUP($A169,'MASTER PRICE LIST'!$A$15:$G$1053,3,0),"")</f>
        <v/>
      </c>
      <c r="C169" s="165" t="str">
        <f>IFERROR(VLOOKUP($A169,'MASTER PRICE LIST'!$A$15:$G$1053,4,0),"")</f>
        <v/>
      </c>
      <c r="D169" s="166" t="str">
        <f>IFERROR(VLOOKUP($A169,'MASTER PRICE LIST'!$A$15:$G$1053,5,0),"")</f>
        <v/>
      </c>
      <c r="E169" s="167" t="str">
        <f>IFERROR(VLOOKUP($A169,'MASTER PRICE LIST'!$A$15:$G$1053,6,0),"")</f>
        <v/>
      </c>
      <c r="F169" s="166" t="str">
        <f>IFERROR(VLOOKUP($A169,'MASTER PRICE LIST'!$A$15:$G$1053,7,0),"")</f>
        <v/>
      </c>
      <c r="G169" s="168" t="str">
        <f t="shared" si="2"/>
        <v/>
      </c>
      <c r="H169" s="162" t="str">
        <f>IFERROR(VLOOKUP($A169,'MASTER PRICE LIST'!$A$15:$I$1053,8,0),"")</f>
        <v/>
      </c>
      <c r="I169" s="163" t="str">
        <f>IFERROR(VLOOKUP($A169,'MASTER PRICE LIST'!$A$15:$I$1053,9,0),"")</f>
        <v/>
      </c>
      <c r="J169" s="174"/>
      <c r="K169" s="174"/>
      <c r="L169" s="174"/>
      <c r="M169" s="174"/>
      <c r="N169" s="174"/>
      <c r="O169" s="174"/>
      <c r="P169" s="174"/>
      <c r="Q169" s="174"/>
      <c r="R169" s="174"/>
      <c r="S169" s="174"/>
      <c r="T169" s="174"/>
      <c r="U169" s="174"/>
      <c r="V169" s="174"/>
      <c r="W169" s="174"/>
    </row>
    <row r="170" spans="1:23" x14ac:dyDescent="0.3">
      <c r="A170">
        <v>167</v>
      </c>
      <c r="B170" s="164" t="str">
        <f>IFERROR(VLOOKUP($A170,'MASTER PRICE LIST'!$A$15:$G$1053,3,0),"")</f>
        <v/>
      </c>
      <c r="C170" s="165" t="str">
        <f>IFERROR(VLOOKUP($A170,'MASTER PRICE LIST'!$A$15:$G$1053,4,0),"")</f>
        <v/>
      </c>
      <c r="D170" s="166" t="str">
        <f>IFERROR(VLOOKUP($A170,'MASTER PRICE LIST'!$A$15:$G$1053,5,0),"")</f>
        <v/>
      </c>
      <c r="E170" s="167" t="str">
        <f>IFERROR(VLOOKUP($A170,'MASTER PRICE LIST'!$A$15:$G$1053,6,0),"")</f>
        <v/>
      </c>
      <c r="F170" s="166" t="str">
        <f>IFERROR(VLOOKUP($A170,'MASTER PRICE LIST'!$A$15:$G$1053,7,0),"")</f>
        <v/>
      </c>
      <c r="G170" s="168" t="str">
        <f t="shared" si="2"/>
        <v/>
      </c>
      <c r="H170" s="162" t="str">
        <f>IFERROR(VLOOKUP($A170,'MASTER PRICE LIST'!$A$15:$I$1053,8,0),"")</f>
        <v/>
      </c>
      <c r="I170" s="163" t="str">
        <f>IFERROR(VLOOKUP($A170,'MASTER PRICE LIST'!$A$15:$I$1053,9,0),"")</f>
        <v/>
      </c>
      <c r="J170" s="174"/>
      <c r="K170" s="174"/>
      <c r="L170" s="174"/>
      <c r="M170" s="174"/>
      <c r="N170" s="174"/>
      <c r="O170" s="174"/>
      <c r="P170" s="174"/>
      <c r="Q170" s="174"/>
      <c r="R170" s="174"/>
      <c r="S170" s="174"/>
      <c r="T170" s="174"/>
      <c r="U170" s="174"/>
      <c r="V170" s="174"/>
      <c r="W170" s="174"/>
    </row>
    <row r="171" spans="1:23" x14ac:dyDescent="0.3">
      <c r="A171">
        <v>168</v>
      </c>
      <c r="B171" s="164" t="str">
        <f>IFERROR(VLOOKUP($A171,'MASTER PRICE LIST'!$A$15:$G$1053,3,0),"")</f>
        <v/>
      </c>
      <c r="C171" s="165" t="str">
        <f>IFERROR(VLOOKUP($A171,'MASTER PRICE LIST'!$A$15:$G$1053,4,0),"")</f>
        <v/>
      </c>
      <c r="D171" s="166" t="str">
        <f>IFERROR(VLOOKUP($A171,'MASTER PRICE LIST'!$A$15:$G$1053,5,0),"")</f>
        <v/>
      </c>
      <c r="E171" s="167" t="str">
        <f>IFERROR(VLOOKUP($A171,'MASTER PRICE LIST'!$A$15:$G$1053,6,0),"")</f>
        <v/>
      </c>
      <c r="F171" s="166" t="str">
        <f>IFERROR(VLOOKUP($A171,'MASTER PRICE LIST'!$A$15:$G$1053,7,0),"")</f>
        <v/>
      </c>
      <c r="G171" s="168" t="str">
        <f t="shared" si="2"/>
        <v/>
      </c>
      <c r="H171" s="162" t="str">
        <f>IFERROR(VLOOKUP($A171,'MASTER PRICE LIST'!$A$15:$I$1053,8,0),"")</f>
        <v/>
      </c>
      <c r="I171" s="163" t="str">
        <f>IFERROR(VLOOKUP($A171,'MASTER PRICE LIST'!$A$15:$I$1053,9,0),"")</f>
        <v/>
      </c>
      <c r="J171" s="174"/>
      <c r="K171" s="174"/>
      <c r="L171" s="174"/>
      <c r="M171" s="174"/>
      <c r="N171" s="174"/>
      <c r="O171" s="174"/>
      <c r="P171" s="174"/>
      <c r="Q171" s="174"/>
      <c r="R171" s="174"/>
      <c r="S171" s="174"/>
      <c r="T171" s="174"/>
      <c r="U171" s="174"/>
      <c r="V171" s="174"/>
      <c r="W171" s="174"/>
    </row>
    <row r="172" spans="1:23" x14ac:dyDescent="0.3">
      <c r="A172">
        <v>169</v>
      </c>
      <c r="B172" s="164" t="str">
        <f>IFERROR(VLOOKUP($A172,'MASTER PRICE LIST'!$A$15:$G$1053,3,0),"")</f>
        <v/>
      </c>
      <c r="C172" s="165" t="str">
        <f>IFERROR(VLOOKUP($A172,'MASTER PRICE LIST'!$A$15:$G$1053,4,0),"")</f>
        <v/>
      </c>
      <c r="D172" s="166" t="str">
        <f>IFERROR(VLOOKUP($A172,'MASTER PRICE LIST'!$A$15:$G$1053,5,0),"")</f>
        <v/>
      </c>
      <c r="E172" s="167" t="str">
        <f>IFERROR(VLOOKUP($A172,'MASTER PRICE LIST'!$A$15:$G$1053,6,0),"")</f>
        <v/>
      </c>
      <c r="F172" s="166" t="str">
        <f>IFERROR(VLOOKUP($A172,'MASTER PRICE LIST'!$A$15:$G$1053,7,0),"")</f>
        <v/>
      </c>
      <c r="G172" s="168" t="str">
        <f t="shared" si="2"/>
        <v/>
      </c>
      <c r="H172" s="162" t="str">
        <f>IFERROR(VLOOKUP($A172,'MASTER PRICE LIST'!$A$15:$I$1053,8,0),"")</f>
        <v/>
      </c>
      <c r="I172" s="163" t="str">
        <f>IFERROR(VLOOKUP($A172,'MASTER PRICE LIST'!$A$15:$I$1053,9,0),"")</f>
        <v/>
      </c>
      <c r="J172" s="174"/>
      <c r="K172" s="174"/>
      <c r="L172" s="174"/>
      <c r="M172" s="174"/>
      <c r="N172" s="174"/>
      <c r="O172" s="174"/>
      <c r="P172" s="174"/>
      <c r="Q172" s="174"/>
      <c r="R172" s="174"/>
      <c r="S172" s="174"/>
      <c r="T172" s="174"/>
      <c r="U172" s="174"/>
      <c r="V172" s="174"/>
      <c r="W172" s="174"/>
    </row>
    <row r="173" spans="1:23" x14ac:dyDescent="0.3">
      <c r="A173">
        <v>170</v>
      </c>
      <c r="B173" s="164" t="str">
        <f>IFERROR(VLOOKUP($A173,'MASTER PRICE LIST'!$A$15:$G$1053,3,0),"")</f>
        <v/>
      </c>
      <c r="C173" s="165" t="str">
        <f>IFERROR(VLOOKUP($A173,'MASTER PRICE LIST'!$A$15:$G$1053,4,0),"")</f>
        <v/>
      </c>
      <c r="D173" s="166" t="str">
        <f>IFERROR(VLOOKUP($A173,'MASTER PRICE LIST'!$A$15:$G$1053,5,0),"")</f>
        <v/>
      </c>
      <c r="E173" s="167" t="str">
        <f>IFERROR(VLOOKUP($A173,'MASTER PRICE LIST'!$A$15:$G$1053,6,0),"")</f>
        <v/>
      </c>
      <c r="F173" s="166" t="str">
        <f>IFERROR(VLOOKUP($A173,'MASTER PRICE LIST'!$A$15:$G$1053,7,0),"")</f>
        <v/>
      </c>
      <c r="G173" s="168" t="str">
        <f t="shared" si="2"/>
        <v/>
      </c>
      <c r="H173" s="162" t="str">
        <f>IFERROR(VLOOKUP($A173,'MASTER PRICE LIST'!$A$15:$I$1053,8,0),"")</f>
        <v/>
      </c>
      <c r="I173" s="163" t="str">
        <f>IFERROR(VLOOKUP($A173,'MASTER PRICE LIST'!$A$15:$I$1053,9,0),"")</f>
        <v/>
      </c>
      <c r="J173" s="174"/>
      <c r="K173" s="174"/>
      <c r="L173" s="174"/>
      <c r="M173" s="174"/>
      <c r="N173" s="174"/>
      <c r="O173" s="174"/>
      <c r="P173" s="174"/>
      <c r="Q173" s="174"/>
      <c r="R173" s="174"/>
      <c r="S173" s="174"/>
      <c r="T173" s="174"/>
      <c r="U173" s="174"/>
      <c r="V173" s="174"/>
      <c r="W173" s="174"/>
    </row>
    <row r="174" spans="1:23" x14ac:dyDescent="0.3">
      <c r="A174">
        <v>171</v>
      </c>
      <c r="B174" s="164" t="str">
        <f>IFERROR(VLOOKUP($A174,'MASTER PRICE LIST'!$A$15:$G$1053,3,0),"")</f>
        <v/>
      </c>
      <c r="C174" s="165" t="str">
        <f>IFERROR(VLOOKUP($A174,'MASTER PRICE LIST'!$A$15:$G$1053,4,0),"")</f>
        <v/>
      </c>
      <c r="D174" s="166" t="str">
        <f>IFERROR(VLOOKUP($A174,'MASTER PRICE LIST'!$A$15:$G$1053,5,0),"")</f>
        <v/>
      </c>
      <c r="E174" s="167" t="str">
        <f>IFERROR(VLOOKUP($A174,'MASTER PRICE LIST'!$A$15:$G$1053,6,0),"")</f>
        <v/>
      </c>
      <c r="F174" s="166" t="str">
        <f>IFERROR(VLOOKUP($A174,'MASTER PRICE LIST'!$A$15:$G$1053,7,0),"")</f>
        <v/>
      </c>
      <c r="G174" s="168" t="str">
        <f t="shared" si="2"/>
        <v/>
      </c>
      <c r="H174" s="162" t="str">
        <f>IFERROR(VLOOKUP($A174,'MASTER PRICE LIST'!$A$15:$I$1053,8,0),"")</f>
        <v/>
      </c>
      <c r="I174" s="163" t="str">
        <f>IFERROR(VLOOKUP($A174,'MASTER PRICE LIST'!$A$15:$I$1053,9,0),"")</f>
        <v/>
      </c>
      <c r="J174" s="174"/>
      <c r="K174" s="174"/>
      <c r="L174" s="174"/>
      <c r="M174" s="174"/>
      <c r="N174" s="174"/>
      <c r="O174" s="174"/>
      <c r="P174" s="174"/>
      <c r="Q174" s="174"/>
      <c r="R174" s="174"/>
      <c r="S174" s="174"/>
      <c r="T174" s="174"/>
      <c r="U174" s="174"/>
      <c r="V174" s="174"/>
      <c r="W174" s="174"/>
    </row>
    <row r="175" spans="1:23" x14ac:dyDescent="0.3">
      <c r="A175">
        <v>172</v>
      </c>
      <c r="B175" s="164" t="str">
        <f>IFERROR(VLOOKUP($A175,'MASTER PRICE LIST'!$A$15:$G$1053,3,0),"")</f>
        <v/>
      </c>
      <c r="C175" s="165" t="str">
        <f>IFERROR(VLOOKUP($A175,'MASTER PRICE LIST'!$A$15:$G$1053,4,0),"")</f>
        <v/>
      </c>
      <c r="D175" s="166" t="str">
        <f>IFERROR(VLOOKUP($A175,'MASTER PRICE LIST'!$A$15:$G$1053,5,0),"")</f>
        <v/>
      </c>
      <c r="E175" s="167" t="str">
        <f>IFERROR(VLOOKUP($A175,'MASTER PRICE LIST'!$A$15:$G$1053,6,0),"")</f>
        <v/>
      </c>
      <c r="F175" s="166" t="str">
        <f>IFERROR(VLOOKUP($A175,'MASTER PRICE LIST'!$A$15:$G$1053,7,0),"")</f>
        <v/>
      </c>
      <c r="G175" s="168" t="str">
        <f t="shared" si="2"/>
        <v/>
      </c>
      <c r="H175" s="162" t="str">
        <f>IFERROR(VLOOKUP($A175,'MASTER PRICE LIST'!$A$15:$I$1053,8,0),"")</f>
        <v/>
      </c>
      <c r="I175" s="163" t="str">
        <f>IFERROR(VLOOKUP($A175,'MASTER PRICE LIST'!$A$15:$I$1053,9,0),"")</f>
        <v/>
      </c>
      <c r="J175" s="174"/>
      <c r="K175" s="174"/>
      <c r="L175" s="174"/>
      <c r="M175" s="174"/>
      <c r="N175" s="174"/>
      <c r="O175" s="174"/>
      <c r="P175" s="174"/>
      <c r="Q175" s="174"/>
      <c r="R175" s="174"/>
      <c r="S175" s="174"/>
      <c r="T175" s="174"/>
      <c r="U175" s="174"/>
      <c r="V175" s="174"/>
      <c r="W175" s="174"/>
    </row>
    <row r="176" spans="1:23" x14ac:dyDescent="0.3">
      <c r="A176">
        <v>173</v>
      </c>
      <c r="B176" s="164" t="str">
        <f>IFERROR(VLOOKUP($A176,'MASTER PRICE LIST'!$A$15:$G$1053,3,0),"")</f>
        <v/>
      </c>
      <c r="C176" s="165" t="str">
        <f>IFERROR(VLOOKUP($A176,'MASTER PRICE LIST'!$A$15:$G$1053,4,0),"")</f>
        <v/>
      </c>
      <c r="D176" s="166" t="str">
        <f>IFERROR(VLOOKUP($A176,'MASTER PRICE LIST'!$A$15:$G$1053,5,0),"")</f>
        <v/>
      </c>
      <c r="E176" s="167" t="str">
        <f>IFERROR(VLOOKUP($A176,'MASTER PRICE LIST'!$A$15:$G$1053,6,0),"")</f>
        <v/>
      </c>
      <c r="F176" s="166" t="str">
        <f>IFERROR(VLOOKUP($A176,'MASTER PRICE LIST'!$A$15:$G$1053,7,0),"")</f>
        <v/>
      </c>
      <c r="G176" s="168" t="str">
        <f t="shared" si="2"/>
        <v/>
      </c>
      <c r="H176" s="162" t="str">
        <f>IFERROR(VLOOKUP($A176,'MASTER PRICE LIST'!$A$15:$I$1053,8,0),"")</f>
        <v/>
      </c>
      <c r="I176" s="163" t="str">
        <f>IFERROR(VLOOKUP($A176,'MASTER PRICE LIST'!$A$15:$I$1053,9,0),"")</f>
        <v/>
      </c>
      <c r="J176" s="174"/>
      <c r="K176" s="174"/>
      <c r="L176" s="174"/>
      <c r="M176" s="174"/>
      <c r="N176" s="174"/>
      <c r="O176" s="174"/>
      <c r="P176" s="174"/>
      <c r="Q176" s="174"/>
      <c r="R176" s="174"/>
      <c r="S176" s="174"/>
      <c r="T176" s="174"/>
      <c r="U176" s="174"/>
      <c r="V176" s="174"/>
      <c r="W176" s="174"/>
    </row>
    <row r="177" spans="1:23" x14ac:dyDescent="0.3">
      <c r="A177">
        <v>174</v>
      </c>
      <c r="B177" s="164" t="str">
        <f>IFERROR(VLOOKUP($A177,'MASTER PRICE LIST'!$A$15:$G$1053,3,0),"")</f>
        <v/>
      </c>
      <c r="C177" s="165" t="str">
        <f>IFERROR(VLOOKUP($A177,'MASTER PRICE LIST'!$A$15:$G$1053,4,0),"")</f>
        <v/>
      </c>
      <c r="D177" s="166" t="str">
        <f>IFERROR(VLOOKUP($A177,'MASTER PRICE LIST'!$A$15:$G$1053,5,0),"")</f>
        <v/>
      </c>
      <c r="E177" s="167" t="str">
        <f>IFERROR(VLOOKUP($A177,'MASTER PRICE LIST'!$A$15:$G$1053,6,0),"")</f>
        <v/>
      </c>
      <c r="F177" s="166" t="str">
        <f>IFERROR(VLOOKUP($A177,'MASTER PRICE LIST'!$A$15:$G$1053,7,0),"")</f>
        <v/>
      </c>
      <c r="G177" s="168" t="str">
        <f t="shared" si="2"/>
        <v/>
      </c>
      <c r="H177" s="162" t="str">
        <f>IFERROR(VLOOKUP($A177,'MASTER PRICE LIST'!$A$15:$I$1053,8,0),"")</f>
        <v/>
      </c>
      <c r="I177" s="163" t="str">
        <f>IFERROR(VLOOKUP($A177,'MASTER PRICE LIST'!$A$15:$I$1053,9,0),"")</f>
        <v/>
      </c>
      <c r="J177" s="174"/>
      <c r="K177" s="174"/>
      <c r="L177" s="174"/>
      <c r="M177" s="174"/>
      <c r="N177" s="174"/>
      <c r="O177" s="174"/>
      <c r="P177" s="174"/>
      <c r="Q177" s="174"/>
      <c r="R177" s="174"/>
      <c r="S177" s="174"/>
      <c r="T177" s="174"/>
      <c r="U177" s="174"/>
      <c r="V177" s="174"/>
      <c r="W177" s="174"/>
    </row>
    <row r="178" spans="1:23" x14ac:dyDescent="0.3">
      <c r="A178">
        <v>175</v>
      </c>
      <c r="B178" s="164" t="str">
        <f>IFERROR(VLOOKUP($A178,'MASTER PRICE LIST'!$A$15:$G$1053,3,0),"")</f>
        <v/>
      </c>
      <c r="C178" s="165" t="str">
        <f>IFERROR(VLOOKUP($A178,'MASTER PRICE LIST'!$A$15:$G$1053,4,0),"")</f>
        <v/>
      </c>
      <c r="D178" s="166" t="str">
        <f>IFERROR(VLOOKUP($A178,'MASTER PRICE LIST'!$A$15:$G$1053,5,0),"")</f>
        <v/>
      </c>
      <c r="E178" s="167" t="str">
        <f>IFERROR(VLOOKUP($A178,'MASTER PRICE LIST'!$A$15:$G$1053,6,0),"")</f>
        <v/>
      </c>
      <c r="F178" s="166" t="str">
        <f>IFERROR(VLOOKUP($A178,'MASTER PRICE LIST'!$A$15:$G$1053,7,0),"")</f>
        <v/>
      </c>
      <c r="G178" s="168" t="str">
        <f t="shared" si="2"/>
        <v/>
      </c>
      <c r="H178" s="162" t="str">
        <f>IFERROR(VLOOKUP($A178,'MASTER PRICE LIST'!$A$15:$I$1053,8,0),"")</f>
        <v/>
      </c>
      <c r="I178" s="163" t="str">
        <f>IFERROR(VLOOKUP($A178,'MASTER PRICE LIST'!$A$15:$I$1053,9,0),"")</f>
        <v/>
      </c>
      <c r="J178" s="174"/>
      <c r="K178" s="174"/>
      <c r="L178" s="174"/>
      <c r="M178" s="174"/>
      <c r="N178" s="174"/>
      <c r="O178" s="174"/>
      <c r="P178" s="174"/>
      <c r="Q178" s="174"/>
      <c r="R178" s="174"/>
      <c r="S178" s="174"/>
      <c r="T178" s="174"/>
      <c r="U178" s="174"/>
      <c r="V178" s="174"/>
      <c r="W178" s="174"/>
    </row>
    <row r="179" spans="1:23" x14ac:dyDescent="0.3">
      <c r="A179">
        <v>176</v>
      </c>
      <c r="B179" s="164" t="str">
        <f>IFERROR(VLOOKUP($A179,'MASTER PRICE LIST'!$A$15:$G$1053,3,0),"")</f>
        <v/>
      </c>
      <c r="C179" s="165" t="str">
        <f>IFERROR(VLOOKUP($A179,'MASTER PRICE LIST'!$A$15:$G$1053,4,0),"")</f>
        <v/>
      </c>
      <c r="D179" s="166" t="str">
        <f>IFERROR(VLOOKUP($A179,'MASTER PRICE LIST'!$A$15:$G$1053,5,0),"")</f>
        <v/>
      </c>
      <c r="E179" s="167" t="str">
        <f>IFERROR(VLOOKUP($A179,'MASTER PRICE LIST'!$A$15:$G$1053,6,0),"")</f>
        <v/>
      </c>
      <c r="F179" s="166" t="str">
        <f>IFERROR(VLOOKUP($A179,'MASTER PRICE LIST'!$A$15:$G$1053,7,0),"")</f>
        <v/>
      </c>
      <c r="G179" s="168" t="str">
        <f t="shared" si="2"/>
        <v/>
      </c>
      <c r="H179" s="162" t="str">
        <f>IFERROR(VLOOKUP($A179,'MASTER PRICE LIST'!$A$15:$I$1053,8,0),"")</f>
        <v/>
      </c>
      <c r="I179" s="163" t="str">
        <f>IFERROR(VLOOKUP($A179,'MASTER PRICE LIST'!$A$15:$I$1053,9,0),"")</f>
        <v/>
      </c>
      <c r="J179" s="174"/>
      <c r="K179" s="174"/>
      <c r="L179" s="174"/>
      <c r="M179" s="174"/>
      <c r="N179" s="174"/>
      <c r="O179" s="174"/>
      <c r="P179" s="174"/>
      <c r="Q179" s="174"/>
      <c r="R179" s="174"/>
      <c r="S179" s="174"/>
      <c r="T179" s="174"/>
      <c r="U179" s="174"/>
      <c r="V179" s="174"/>
      <c r="W179" s="174"/>
    </row>
    <row r="180" spans="1:23" x14ac:dyDescent="0.3">
      <c r="A180">
        <v>177</v>
      </c>
      <c r="B180" s="164" t="str">
        <f>IFERROR(VLOOKUP($A180,'MASTER PRICE LIST'!$A$15:$G$1053,3,0),"")</f>
        <v/>
      </c>
      <c r="C180" s="165" t="str">
        <f>IFERROR(VLOOKUP($A180,'MASTER PRICE LIST'!$A$15:$G$1053,4,0),"")</f>
        <v/>
      </c>
      <c r="D180" s="166" t="str">
        <f>IFERROR(VLOOKUP($A180,'MASTER PRICE LIST'!$A$15:$G$1053,5,0),"")</f>
        <v/>
      </c>
      <c r="E180" s="167" t="str">
        <f>IFERROR(VLOOKUP($A180,'MASTER PRICE LIST'!$A$15:$G$1053,6,0),"")</f>
        <v/>
      </c>
      <c r="F180" s="166" t="str">
        <f>IFERROR(VLOOKUP($A180,'MASTER PRICE LIST'!$A$15:$G$1053,7,0),"")</f>
        <v/>
      </c>
      <c r="G180" s="168" t="str">
        <f t="shared" si="2"/>
        <v/>
      </c>
      <c r="H180" s="162" t="str">
        <f>IFERROR(VLOOKUP($A180,'MASTER PRICE LIST'!$A$15:$I$1053,8,0),"")</f>
        <v/>
      </c>
      <c r="I180" s="163" t="str">
        <f>IFERROR(VLOOKUP($A180,'MASTER PRICE LIST'!$A$15:$I$1053,9,0),"")</f>
        <v/>
      </c>
      <c r="J180" s="174"/>
      <c r="K180" s="174"/>
      <c r="L180" s="174"/>
      <c r="M180" s="174"/>
      <c r="N180" s="174"/>
      <c r="O180" s="174"/>
      <c r="P180" s="174"/>
      <c r="Q180" s="174"/>
      <c r="R180" s="174"/>
      <c r="S180" s="174"/>
      <c r="T180" s="174"/>
      <c r="U180" s="174"/>
      <c r="V180" s="174"/>
      <c r="W180" s="174"/>
    </row>
    <row r="181" spans="1:23" x14ac:dyDescent="0.3">
      <c r="A181">
        <v>178</v>
      </c>
      <c r="B181" s="164" t="str">
        <f>IFERROR(VLOOKUP($A181,'MASTER PRICE LIST'!$A$15:$G$1053,3,0),"")</f>
        <v/>
      </c>
      <c r="C181" s="165" t="str">
        <f>IFERROR(VLOOKUP($A181,'MASTER PRICE LIST'!$A$15:$G$1053,4,0),"")</f>
        <v/>
      </c>
      <c r="D181" s="166" t="str">
        <f>IFERROR(VLOOKUP($A181,'MASTER PRICE LIST'!$A$15:$G$1053,5,0),"")</f>
        <v/>
      </c>
      <c r="E181" s="167" t="str">
        <f>IFERROR(VLOOKUP($A181,'MASTER PRICE LIST'!$A$15:$G$1053,6,0),"")</f>
        <v/>
      </c>
      <c r="F181" s="166" t="str">
        <f>IFERROR(VLOOKUP($A181,'MASTER PRICE LIST'!$A$15:$G$1053,7,0),"")</f>
        <v/>
      </c>
      <c r="G181" s="168" t="str">
        <f t="shared" si="2"/>
        <v/>
      </c>
      <c r="H181" s="162" t="str">
        <f>IFERROR(VLOOKUP($A181,'MASTER PRICE LIST'!$A$15:$I$1053,8,0),"")</f>
        <v/>
      </c>
      <c r="I181" s="163" t="str">
        <f>IFERROR(VLOOKUP($A181,'MASTER PRICE LIST'!$A$15:$I$1053,9,0),"")</f>
        <v/>
      </c>
      <c r="J181" s="174"/>
      <c r="K181" s="174"/>
      <c r="L181" s="174"/>
      <c r="M181" s="174"/>
      <c r="N181" s="174"/>
      <c r="O181" s="174"/>
      <c r="P181" s="174"/>
      <c r="Q181" s="174"/>
      <c r="R181" s="174"/>
      <c r="S181" s="174"/>
      <c r="T181" s="174"/>
      <c r="U181" s="174"/>
      <c r="V181" s="174"/>
      <c r="W181" s="174"/>
    </row>
    <row r="182" spans="1:23" x14ac:dyDescent="0.3">
      <c r="A182">
        <v>179</v>
      </c>
      <c r="B182" s="164" t="str">
        <f>IFERROR(VLOOKUP($A182,'MASTER PRICE LIST'!$A$15:$G$1053,3,0),"")</f>
        <v/>
      </c>
      <c r="C182" s="165" t="str">
        <f>IFERROR(VLOOKUP($A182,'MASTER PRICE LIST'!$A$15:$G$1053,4,0),"")</f>
        <v/>
      </c>
      <c r="D182" s="166" t="str">
        <f>IFERROR(VLOOKUP($A182,'MASTER PRICE LIST'!$A$15:$G$1053,5,0),"")</f>
        <v/>
      </c>
      <c r="E182" s="167" t="str">
        <f>IFERROR(VLOOKUP($A182,'MASTER PRICE LIST'!$A$15:$G$1053,6,0),"")</f>
        <v/>
      </c>
      <c r="F182" s="166" t="str">
        <f>IFERROR(VLOOKUP($A182,'MASTER PRICE LIST'!$A$15:$G$1053,7,0),"")</f>
        <v/>
      </c>
      <c r="G182" s="168" t="str">
        <f t="shared" si="2"/>
        <v/>
      </c>
      <c r="H182" s="162" t="str">
        <f>IFERROR(VLOOKUP($A182,'MASTER PRICE LIST'!$A$15:$I$1053,8,0),"")</f>
        <v/>
      </c>
      <c r="I182" s="163" t="str">
        <f>IFERROR(VLOOKUP($A182,'MASTER PRICE LIST'!$A$15:$I$1053,9,0),"")</f>
        <v/>
      </c>
      <c r="J182" s="174"/>
      <c r="K182" s="174"/>
      <c r="L182" s="174"/>
      <c r="M182" s="174"/>
      <c r="N182" s="174"/>
      <c r="O182" s="174"/>
      <c r="P182" s="174"/>
      <c r="Q182" s="174"/>
      <c r="R182" s="174"/>
      <c r="S182" s="174"/>
      <c r="T182" s="174"/>
      <c r="U182" s="174"/>
      <c r="V182" s="174"/>
      <c r="W182" s="174"/>
    </row>
    <row r="183" spans="1:23" x14ac:dyDescent="0.3">
      <c r="A183">
        <v>180</v>
      </c>
      <c r="B183" s="164" t="str">
        <f>IFERROR(VLOOKUP($A183,'MASTER PRICE LIST'!$A$15:$G$1053,3,0),"")</f>
        <v/>
      </c>
      <c r="C183" s="165" t="str">
        <f>IFERROR(VLOOKUP($A183,'MASTER PRICE LIST'!$A$15:$G$1053,4,0),"")</f>
        <v/>
      </c>
      <c r="D183" s="166" t="str">
        <f>IFERROR(VLOOKUP($A183,'MASTER PRICE LIST'!$A$15:$G$1053,5,0),"")</f>
        <v/>
      </c>
      <c r="E183" s="167" t="str">
        <f>IFERROR(VLOOKUP($A183,'MASTER PRICE LIST'!$A$15:$G$1053,6,0),"")</f>
        <v/>
      </c>
      <c r="F183" s="166" t="str">
        <f>IFERROR(VLOOKUP($A183,'MASTER PRICE LIST'!$A$15:$G$1053,7,0),"")</f>
        <v/>
      </c>
      <c r="G183" s="168" t="str">
        <f t="shared" si="2"/>
        <v/>
      </c>
      <c r="H183" s="162" t="str">
        <f>IFERROR(VLOOKUP($A183,'MASTER PRICE LIST'!$A$15:$I$1053,8,0),"")</f>
        <v/>
      </c>
      <c r="I183" s="163" t="str">
        <f>IFERROR(VLOOKUP($A183,'MASTER PRICE LIST'!$A$15:$I$1053,9,0),"")</f>
        <v/>
      </c>
      <c r="J183" s="174"/>
      <c r="K183" s="174"/>
      <c r="L183" s="174"/>
      <c r="M183" s="174"/>
      <c r="N183" s="174"/>
      <c r="O183" s="174"/>
      <c r="P183" s="174"/>
      <c r="Q183" s="174"/>
      <c r="R183" s="174"/>
      <c r="S183" s="174"/>
      <c r="T183" s="174"/>
      <c r="U183" s="174"/>
      <c r="V183" s="174"/>
      <c r="W183" s="174"/>
    </row>
    <row r="184" spans="1:23" x14ac:dyDescent="0.3">
      <c r="A184">
        <v>181</v>
      </c>
      <c r="B184" s="164" t="str">
        <f>IFERROR(VLOOKUP($A184,'MASTER PRICE LIST'!$A$15:$G$1053,3,0),"")</f>
        <v/>
      </c>
      <c r="C184" s="165" t="str">
        <f>IFERROR(VLOOKUP($A184,'MASTER PRICE LIST'!$A$15:$G$1053,4,0),"")</f>
        <v/>
      </c>
      <c r="D184" s="166" t="str">
        <f>IFERROR(VLOOKUP($A184,'MASTER PRICE LIST'!$A$15:$G$1053,5,0),"")</f>
        <v/>
      </c>
      <c r="E184" s="167" t="str">
        <f>IFERROR(VLOOKUP($A184,'MASTER PRICE LIST'!$A$15:$G$1053,6,0),"")</f>
        <v/>
      </c>
      <c r="F184" s="166" t="str">
        <f>IFERROR(VLOOKUP($A184,'MASTER PRICE LIST'!$A$15:$G$1053,7,0),"")</f>
        <v/>
      </c>
      <c r="G184" s="168" t="str">
        <f t="shared" si="2"/>
        <v/>
      </c>
      <c r="H184" s="162" t="str">
        <f>IFERROR(VLOOKUP($A184,'MASTER PRICE LIST'!$A$15:$I$1053,8,0),"")</f>
        <v/>
      </c>
      <c r="I184" s="163" t="str">
        <f>IFERROR(VLOOKUP($A184,'MASTER PRICE LIST'!$A$15:$I$1053,9,0),"")</f>
        <v/>
      </c>
      <c r="J184" s="174"/>
      <c r="K184" s="174"/>
      <c r="L184" s="174"/>
      <c r="M184" s="174"/>
      <c r="N184" s="174"/>
      <c r="O184" s="174"/>
      <c r="P184" s="174"/>
      <c r="Q184" s="174"/>
      <c r="R184" s="174"/>
      <c r="S184" s="174"/>
      <c r="T184" s="174"/>
      <c r="U184" s="174"/>
      <c r="V184" s="174"/>
      <c r="W184" s="174"/>
    </row>
    <row r="185" spans="1:23" x14ac:dyDescent="0.3">
      <c r="A185">
        <v>182</v>
      </c>
      <c r="B185" s="164" t="str">
        <f>IFERROR(VLOOKUP($A185,'MASTER PRICE LIST'!$A$15:$G$1053,3,0),"")</f>
        <v/>
      </c>
      <c r="C185" s="165" t="str">
        <f>IFERROR(VLOOKUP($A185,'MASTER PRICE LIST'!$A$15:$G$1053,4,0),"")</f>
        <v/>
      </c>
      <c r="D185" s="166" t="str">
        <f>IFERROR(VLOOKUP($A185,'MASTER PRICE LIST'!$A$15:$G$1053,5,0),"")</f>
        <v/>
      </c>
      <c r="E185" s="167" t="str">
        <f>IFERROR(VLOOKUP($A185,'MASTER PRICE LIST'!$A$15:$G$1053,6,0),"")</f>
        <v/>
      </c>
      <c r="F185" s="166" t="str">
        <f>IFERROR(VLOOKUP($A185,'MASTER PRICE LIST'!$A$15:$G$1053,7,0),"")</f>
        <v/>
      </c>
      <c r="G185" s="168" t="str">
        <f t="shared" si="2"/>
        <v/>
      </c>
      <c r="H185" s="162" t="str">
        <f>IFERROR(VLOOKUP($A185,'MASTER PRICE LIST'!$A$15:$I$1053,8,0),"")</f>
        <v/>
      </c>
      <c r="I185" s="163" t="str">
        <f>IFERROR(VLOOKUP($A185,'MASTER PRICE LIST'!$A$15:$I$1053,9,0),"")</f>
        <v/>
      </c>
      <c r="J185" s="174"/>
      <c r="K185" s="174"/>
      <c r="L185" s="174"/>
      <c r="M185" s="174"/>
      <c r="N185" s="174"/>
      <c r="O185" s="174"/>
      <c r="P185" s="174"/>
      <c r="Q185" s="174"/>
      <c r="R185" s="174"/>
      <c r="S185" s="174"/>
      <c r="T185" s="174"/>
      <c r="U185" s="174"/>
      <c r="V185" s="174"/>
      <c r="W185" s="174"/>
    </row>
    <row r="186" spans="1:23" x14ac:dyDescent="0.3">
      <c r="A186">
        <v>183</v>
      </c>
      <c r="B186" s="164" t="str">
        <f>IFERROR(VLOOKUP($A186,'MASTER PRICE LIST'!$A$15:$G$1053,3,0),"")</f>
        <v/>
      </c>
      <c r="C186" s="165" t="str">
        <f>IFERROR(VLOOKUP($A186,'MASTER PRICE LIST'!$A$15:$G$1053,4,0),"")</f>
        <v/>
      </c>
      <c r="D186" s="166" t="str">
        <f>IFERROR(VLOOKUP($A186,'MASTER PRICE LIST'!$A$15:$G$1053,5,0),"")</f>
        <v/>
      </c>
      <c r="E186" s="167" t="str">
        <f>IFERROR(VLOOKUP($A186,'MASTER PRICE LIST'!$A$15:$G$1053,6,0),"")</f>
        <v/>
      </c>
      <c r="F186" s="166" t="str">
        <f>IFERROR(VLOOKUP($A186,'MASTER PRICE LIST'!$A$15:$G$1053,7,0),"")</f>
        <v/>
      </c>
      <c r="G186" s="168" t="str">
        <f t="shared" si="2"/>
        <v/>
      </c>
      <c r="H186" s="162" t="str">
        <f>IFERROR(VLOOKUP($A186,'MASTER PRICE LIST'!$A$15:$I$1053,8,0),"")</f>
        <v/>
      </c>
      <c r="I186" s="163" t="str">
        <f>IFERROR(VLOOKUP($A186,'MASTER PRICE LIST'!$A$15:$I$1053,9,0),"")</f>
        <v/>
      </c>
      <c r="J186" s="174"/>
      <c r="K186" s="174"/>
      <c r="L186" s="174"/>
      <c r="M186" s="174"/>
      <c r="N186" s="174"/>
      <c r="O186" s="174"/>
      <c r="P186" s="174"/>
      <c r="Q186" s="174"/>
      <c r="R186" s="174"/>
      <c r="S186" s="174"/>
      <c r="T186" s="174"/>
      <c r="U186" s="174"/>
      <c r="V186" s="174"/>
      <c r="W186" s="174"/>
    </row>
    <row r="187" spans="1:23" x14ac:dyDescent="0.3">
      <c r="A187">
        <v>184</v>
      </c>
      <c r="B187" s="164" t="str">
        <f>IFERROR(VLOOKUP($A187,'MASTER PRICE LIST'!$A$15:$G$1053,3,0),"")</f>
        <v/>
      </c>
      <c r="C187" s="165" t="str">
        <f>IFERROR(VLOOKUP($A187,'MASTER PRICE LIST'!$A$15:$G$1053,4,0),"")</f>
        <v/>
      </c>
      <c r="D187" s="166" t="str">
        <f>IFERROR(VLOOKUP($A187,'MASTER PRICE LIST'!$A$15:$G$1053,5,0),"")</f>
        <v/>
      </c>
      <c r="E187" s="167" t="str">
        <f>IFERROR(VLOOKUP($A187,'MASTER PRICE LIST'!$A$15:$G$1053,6,0),"")</f>
        <v/>
      </c>
      <c r="F187" s="166" t="str">
        <f>IFERROR(VLOOKUP($A187,'MASTER PRICE LIST'!$A$15:$G$1053,7,0),"")</f>
        <v/>
      </c>
      <c r="G187" s="168" t="str">
        <f t="shared" si="2"/>
        <v/>
      </c>
      <c r="H187" s="162" t="str">
        <f>IFERROR(VLOOKUP($A187,'MASTER PRICE LIST'!$A$15:$I$1053,8,0),"")</f>
        <v/>
      </c>
      <c r="I187" s="163" t="str">
        <f>IFERROR(VLOOKUP($A187,'MASTER PRICE LIST'!$A$15:$I$1053,9,0),"")</f>
        <v/>
      </c>
      <c r="J187" s="174"/>
      <c r="K187" s="174"/>
      <c r="L187" s="174"/>
      <c r="M187" s="174"/>
      <c r="N187" s="174"/>
      <c r="O187" s="174"/>
      <c r="P187" s="174"/>
      <c r="Q187" s="174"/>
      <c r="R187" s="174"/>
      <c r="S187" s="174"/>
      <c r="T187" s="174"/>
      <c r="U187" s="174"/>
      <c r="V187" s="174"/>
      <c r="W187" s="174"/>
    </row>
    <row r="188" spans="1:23" x14ac:dyDescent="0.3">
      <c r="A188">
        <v>185</v>
      </c>
      <c r="B188" s="164" t="str">
        <f>IFERROR(VLOOKUP($A188,'MASTER PRICE LIST'!$A$15:$G$1053,3,0),"")</f>
        <v/>
      </c>
      <c r="C188" s="165" t="str">
        <f>IFERROR(VLOOKUP($A188,'MASTER PRICE LIST'!$A$15:$G$1053,4,0),"")</f>
        <v/>
      </c>
      <c r="D188" s="166" t="str">
        <f>IFERROR(VLOOKUP($A188,'MASTER PRICE LIST'!$A$15:$G$1053,5,0),"")</f>
        <v/>
      </c>
      <c r="E188" s="167" t="str">
        <f>IFERROR(VLOOKUP($A188,'MASTER PRICE LIST'!$A$15:$G$1053,6,0),"")</f>
        <v/>
      </c>
      <c r="F188" s="166" t="str">
        <f>IFERROR(VLOOKUP($A188,'MASTER PRICE LIST'!$A$15:$G$1053,7,0),"")</f>
        <v/>
      </c>
      <c r="G188" s="168" t="str">
        <f t="shared" si="2"/>
        <v/>
      </c>
      <c r="H188" s="162" t="str">
        <f>IFERROR(VLOOKUP($A188,'MASTER PRICE LIST'!$A$15:$I$1053,8,0),"")</f>
        <v/>
      </c>
      <c r="I188" s="163" t="str">
        <f>IFERROR(VLOOKUP($A188,'MASTER PRICE LIST'!$A$15:$I$1053,9,0),"")</f>
        <v/>
      </c>
      <c r="J188" s="174"/>
      <c r="K188" s="174"/>
      <c r="L188" s="174"/>
      <c r="M188" s="174"/>
      <c r="N188" s="174"/>
      <c r="O188" s="174"/>
      <c r="P188" s="174"/>
      <c r="Q188" s="174"/>
      <c r="R188" s="174"/>
      <c r="S188" s="174"/>
      <c r="T188" s="174"/>
      <c r="U188" s="174"/>
      <c r="V188" s="174"/>
      <c r="W188" s="174"/>
    </row>
    <row r="189" spans="1:23" x14ac:dyDescent="0.3">
      <c r="A189">
        <v>186</v>
      </c>
      <c r="B189" s="164" t="str">
        <f>IFERROR(VLOOKUP($A189,'MASTER PRICE LIST'!$A$15:$G$1053,3,0),"")</f>
        <v/>
      </c>
      <c r="C189" s="165" t="str">
        <f>IFERROR(VLOOKUP($A189,'MASTER PRICE LIST'!$A$15:$G$1053,4,0),"")</f>
        <v/>
      </c>
      <c r="D189" s="166" t="str">
        <f>IFERROR(VLOOKUP($A189,'MASTER PRICE LIST'!$A$15:$G$1053,5,0),"")</f>
        <v/>
      </c>
      <c r="E189" s="167" t="str">
        <f>IFERROR(VLOOKUP($A189,'MASTER PRICE LIST'!$A$15:$G$1053,6,0),"")</f>
        <v/>
      </c>
      <c r="F189" s="166" t="str">
        <f>IFERROR(VLOOKUP($A189,'MASTER PRICE LIST'!$A$15:$G$1053,7,0),"")</f>
        <v/>
      </c>
      <c r="G189" s="168" t="str">
        <f t="shared" si="2"/>
        <v/>
      </c>
      <c r="H189" s="162" t="str">
        <f>IFERROR(VLOOKUP($A189,'MASTER PRICE LIST'!$A$15:$I$1053,8,0),"")</f>
        <v/>
      </c>
      <c r="I189" s="163" t="str">
        <f>IFERROR(VLOOKUP($A189,'MASTER PRICE LIST'!$A$15:$I$1053,9,0),"")</f>
        <v/>
      </c>
      <c r="J189" s="174"/>
      <c r="K189" s="174"/>
      <c r="L189" s="174"/>
      <c r="M189" s="174"/>
      <c r="N189" s="174"/>
      <c r="O189" s="174"/>
      <c r="P189" s="174"/>
      <c r="Q189" s="174"/>
      <c r="R189" s="174"/>
      <c r="S189" s="174"/>
      <c r="T189" s="174"/>
      <c r="U189" s="174"/>
      <c r="V189" s="174"/>
      <c r="W189" s="174"/>
    </row>
    <row r="190" spans="1:23" x14ac:dyDescent="0.3">
      <c r="A190">
        <v>187</v>
      </c>
      <c r="B190" s="164" t="str">
        <f>IFERROR(VLOOKUP($A190,'MASTER PRICE LIST'!$A$15:$G$1053,3,0),"")</f>
        <v/>
      </c>
      <c r="C190" s="165" t="str">
        <f>IFERROR(VLOOKUP($A190,'MASTER PRICE LIST'!$A$15:$G$1053,4,0),"")</f>
        <v/>
      </c>
      <c r="D190" s="166" t="str">
        <f>IFERROR(VLOOKUP($A190,'MASTER PRICE LIST'!$A$15:$G$1053,5,0),"")</f>
        <v/>
      </c>
      <c r="E190" s="167" t="str">
        <f>IFERROR(VLOOKUP($A190,'MASTER PRICE LIST'!$A$15:$G$1053,6,0),"")</f>
        <v/>
      </c>
      <c r="F190" s="166" t="str">
        <f>IFERROR(VLOOKUP($A190,'MASTER PRICE LIST'!$A$15:$G$1053,7,0),"")</f>
        <v/>
      </c>
      <c r="G190" s="168" t="str">
        <f t="shared" si="2"/>
        <v/>
      </c>
      <c r="H190" s="162" t="str">
        <f>IFERROR(VLOOKUP($A190,'MASTER PRICE LIST'!$A$15:$I$1053,8,0),"")</f>
        <v/>
      </c>
      <c r="I190" s="163" t="str">
        <f>IFERROR(VLOOKUP($A190,'MASTER PRICE LIST'!$A$15:$I$1053,9,0),"")</f>
        <v/>
      </c>
      <c r="J190" s="174"/>
      <c r="K190" s="174"/>
      <c r="L190" s="174"/>
      <c r="M190" s="174"/>
      <c r="N190" s="174"/>
      <c r="O190" s="174"/>
      <c r="P190" s="174"/>
      <c r="Q190" s="174"/>
      <c r="R190" s="174"/>
      <c r="S190" s="174"/>
      <c r="T190" s="174"/>
      <c r="U190" s="174"/>
      <c r="V190" s="174"/>
      <c r="W190" s="174"/>
    </row>
    <row r="191" spans="1:23" x14ac:dyDescent="0.3">
      <c r="A191">
        <v>188</v>
      </c>
      <c r="B191" s="164" t="str">
        <f>IFERROR(VLOOKUP($A191,'MASTER PRICE LIST'!$A$15:$G$1053,3,0),"")</f>
        <v/>
      </c>
      <c r="C191" s="165" t="str">
        <f>IFERROR(VLOOKUP($A191,'MASTER PRICE LIST'!$A$15:$G$1053,4,0),"")</f>
        <v/>
      </c>
      <c r="D191" s="166" t="str">
        <f>IFERROR(VLOOKUP($A191,'MASTER PRICE LIST'!$A$15:$G$1053,5,0),"")</f>
        <v/>
      </c>
      <c r="E191" s="167" t="str">
        <f>IFERROR(VLOOKUP($A191,'MASTER PRICE LIST'!$A$15:$G$1053,6,0),"")</f>
        <v/>
      </c>
      <c r="F191" s="166" t="str">
        <f>IFERROR(VLOOKUP($A191,'MASTER PRICE LIST'!$A$15:$G$1053,7,0),"")</f>
        <v/>
      </c>
      <c r="G191" s="168" t="str">
        <f t="shared" si="2"/>
        <v/>
      </c>
      <c r="H191" s="162" t="str">
        <f>IFERROR(VLOOKUP($A191,'MASTER PRICE LIST'!$A$15:$I$1053,8,0),"")</f>
        <v/>
      </c>
      <c r="I191" s="163" t="str">
        <f>IFERROR(VLOOKUP($A191,'MASTER PRICE LIST'!$A$15:$I$1053,9,0),"")</f>
        <v/>
      </c>
      <c r="J191" s="174"/>
      <c r="K191" s="174"/>
      <c r="L191" s="174"/>
      <c r="M191" s="174"/>
      <c r="N191" s="174"/>
      <c r="O191" s="174"/>
      <c r="P191" s="174"/>
      <c r="Q191" s="174"/>
      <c r="R191" s="174"/>
      <c r="S191" s="174"/>
      <c r="T191" s="174"/>
      <c r="U191" s="174"/>
      <c r="V191" s="174"/>
      <c r="W191" s="174"/>
    </row>
    <row r="192" spans="1:23" x14ac:dyDescent="0.3">
      <c r="A192">
        <v>189</v>
      </c>
      <c r="B192" s="164" t="str">
        <f>IFERROR(VLOOKUP($A192,'MASTER PRICE LIST'!$A$15:$G$1053,3,0),"")</f>
        <v/>
      </c>
      <c r="C192" s="165" t="str">
        <f>IFERROR(VLOOKUP($A192,'MASTER PRICE LIST'!$A$15:$G$1053,4,0),"")</f>
        <v/>
      </c>
      <c r="D192" s="166" t="str">
        <f>IFERROR(VLOOKUP($A192,'MASTER PRICE LIST'!$A$15:$G$1053,5,0),"")</f>
        <v/>
      </c>
      <c r="E192" s="167" t="str">
        <f>IFERROR(VLOOKUP($A192,'MASTER PRICE LIST'!$A$15:$G$1053,6,0),"")</f>
        <v/>
      </c>
      <c r="F192" s="166" t="str">
        <f>IFERROR(VLOOKUP($A192,'MASTER PRICE LIST'!$A$15:$G$1053,7,0),"")</f>
        <v/>
      </c>
      <c r="G192" s="168" t="str">
        <f t="shared" si="2"/>
        <v/>
      </c>
      <c r="H192" s="162" t="str">
        <f>IFERROR(VLOOKUP($A192,'MASTER PRICE LIST'!$A$15:$I$1053,8,0),"")</f>
        <v/>
      </c>
      <c r="I192" s="163" t="str">
        <f>IFERROR(VLOOKUP($A192,'MASTER PRICE LIST'!$A$15:$I$1053,9,0),"")</f>
        <v/>
      </c>
      <c r="J192" s="174"/>
      <c r="K192" s="174"/>
      <c r="L192" s="174"/>
      <c r="M192" s="174"/>
      <c r="N192" s="174"/>
      <c r="O192" s="174"/>
      <c r="P192" s="174"/>
      <c r="Q192" s="174"/>
      <c r="R192" s="174"/>
      <c r="S192" s="174"/>
      <c r="T192" s="174"/>
      <c r="U192" s="174"/>
      <c r="V192" s="174"/>
      <c r="W192" s="174"/>
    </row>
    <row r="193" spans="1:23" x14ac:dyDescent="0.3">
      <c r="A193">
        <v>190</v>
      </c>
      <c r="B193" s="164" t="str">
        <f>IFERROR(VLOOKUP($A193,'MASTER PRICE LIST'!$A$15:$G$1053,3,0),"")</f>
        <v/>
      </c>
      <c r="C193" s="165" t="str">
        <f>IFERROR(VLOOKUP($A193,'MASTER PRICE LIST'!$A$15:$G$1053,4,0),"")</f>
        <v/>
      </c>
      <c r="D193" s="166" t="str">
        <f>IFERROR(VLOOKUP($A193,'MASTER PRICE LIST'!$A$15:$G$1053,5,0),"")</f>
        <v/>
      </c>
      <c r="E193" s="167" t="str">
        <f>IFERROR(VLOOKUP($A193,'MASTER PRICE LIST'!$A$15:$G$1053,6,0),"")</f>
        <v/>
      </c>
      <c r="F193" s="166" t="str">
        <f>IFERROR(VLOOKUP($A193,'MASTER PRICE LIST'!$A$15:$G$1053,7,0),"")</f>
        <v/>
      </c>
      <c r="G193" s="168" t="str">
        <f t="shared" si="2"/>
        <v/>
      </c>
      <c r="H193" s="162" t="str">
        <f>IFERROR(VLOOKUP($A193,'MASTER PRICE LIST'!$A$15:$I$1053,8,0),"")</f>
        <v/>
      </c>
      <c r="I193" s="163" t="str">
        <f>IFERROR(VLOOKUP($A193,'MASTER PRICE LIST'!$A$15:$I$1053,9,0),"")</f>
        <v/>
      </c>
      <c r="J193" s="174"/>
      <c r="K193" s="174"/>
      <c r="L193" s="174"/>
      <c r="M193" s="174"/>
      <c r="N193" s="174"/>
      <c r="O193" s="174"/>
      <c r="P193" s="174"/>
      <c r="Q193" s="174"/>
      <c r="R193" s="174"/>
      <c r="S193" s="174"/>
      <c r="T193" s="174"/>
      <c r="U193" s="174"/>
      <c r="V193" s="174"/>
      <c r="W193" s="174"/>
    </row>
    <row r="194" spans="1:23" x14ac:dyDescent="0.3">
      <c r="A194">
        <v>191</v>
      </c>
      <c r="B194" s="164" t="str">
        <f>IFERROR(VLOOKUP($A194,'MASTER PRICE LIST'!$A$15:$G$1053,3,0),"")</f>
        <v/>
      </c>
      <c r="C194" s="165" t="str">
        <f>IFERROR(VLOOKUP($A194,'MASTER PRICE LIST'!$A$15:$G$1053,4,0),"")</f>
        <v/>
      </c>
      <c r="D194" s="166" t="str">
        <f>IFERROR(VLOOKUP($A194,'MASTER PRICE LIST'!$A$15:$G$1053,5,0),"")</f>
        <v/>
      </c>
      <c r="E194" s="167" t="str">
        <f>IFERROR(VLOOKUP($A194,'MASTER PRICE LIST'!$A$15:$G$1053,6,0),"")</f>
        <v/>
      </c>
      <c r="F194" s="166" t="str">
        <f>IFERROR(VLOOKUP($A194,'MASTER PRICE LIST'!$A$15:$G$1053,7,0),"")</f>
        <v/>
      </c>
      <c r="G194" s="168" t="str">
        <f t="shared" si="2"/>
        <v/>
      </c>
      <c r="H194" s="162" t="str">
        <f>IFERROR(VLOOKUP($A194,'MASTER PRICE LIST'!$A$15:$I$1053,8,0),"")</f>
        <v/>
      </c>
      <c r="I194" s="163" t="str">
        <f>IFERROR(VLOOKUP($A194,'MASTER PRICE LIST'!$A$15:$I$1053,9,0),"")</f>
        <v/>
      </c>
      <c r="J194" s="174"/>
      <c r="K194" s="174"/>
      <c r="L194" s="174"/>
      <c r="M194" s="174"/>
      <c r="N194" s="174"/>
      <c r="O194" s="174"/>
      <c r="P194" s="174"/>
      <c r="Q194" s="174"/>
      <c r="R194" s="174"/>
      <c r="S194" s="174"/>
      <c r="T194" s="174"/>
      <c r="U194" s="174"/>
      <c r="V194" s="174"/>
      <c r="W194" s="174"/>
    </row>
    <row r="195" spans="1:23" x14ac:dyDescent="0.3">
      <c r="A195">
        <v>192</v>
      </c>
      <c r="B195" s="164" t="str">
        <f>IFERROR(VLOOKUP($A195,'MASTER PRICE LIST'!$A$15:$G$1053,3,0),"")</f>
        <v/>
      </c>
      <c r="C195" s="165" t="str">
        <f>IFERROR(VLOOKUP($A195,'MASTER PRICE LIST'!$A$15:$G$1053,4,0),"")</f>
        <v/>
      </c>
      <c r="D195" s="166" t="str">
        <f>IFERROR(VLOOKUP($A195,'MASTER PRICE LIST'!$A$15:$G$1053,5,0),"")</f>
        <v/>
      </c>
      <c r="E195" s="167" t="str">
        <f>IFERROR(VLOOKUP($A195,'MASTER PRICE LIST'!$A$15:$G$1053,6,0),"")</f>
        <v/>
      </c>
      <c r="F195" s="166" t="str">
        <f>IFERROR(VLOOKUP($A195,'MASTER PRICE LIST'!$A$15:$G$1053,7,0),"")</f>
        <v/>
      </c>
      <c r="G195" s="168" t="str">
        <f t="shared" si="2"/>
        <v/>
      </c>
      <c r="H195" s="162" t="str">
        <f>IFERROR(VLOOKUP($A195,'MASTER PRICE LIST'!$A$15:$I$1053,8,0),"")</f>
        <v/>
      </c>
      <c r="I195" s="163" t="str">
        <f>IFERROR(VLOOKUP($A195,'MASTER PRICE LIST'!$A$15:$I$1053,9,0),"")</f>
        <v/>
      </c>
      <c r="J195" s="174"/>
      <c r="K195" s="174"/>
      <c r="L195" s="174"/>
      <c r="M195" s="174"/>
      <c r="N195" s="174"/>
      <c r="O195" s="174"/>
      <c r="P195" s="174"/>
      <c r="Q195" s="174"/>
      <c r="R195" s="174"/>
      <c r="S195" s="174"/>
      <c r="T195" s="174"/>
      <c r="U195" s="174"/>
      <c r="V195" s="174"/>
      <c r="W195" s="174"/>
    </row>
    <row r="196" spans="1:23" x14ac:dyDescent="0.3">
      <c r="A196">
        <v>193</v>
      </c>
      <c r="B196" s="164" t="str">
        <f>IFERROR(VLOOKUP($A196,'MASTER PRICE LIST'!$A$15:$G$1053,3,0),"")</f>
        <v/>
      </c>
      <c r="C196" s="165" t="str">
        <f>IFERROR(VLOOKUP($A196,'MASTER PRICE LIST'!$A$15:$G$1053,4,0),"")</f>
        <v/>
      </c>
      <c r="D196" s="166" t="str">
        <f>IFERROR(VLOOKUP($A196,'MASTER PRICE LIST'!$A$15:$G$1053,5,0),"")</f>
        <v/>
      </c>
      <c r="E196" s="167" t="str">
        <f>IFERROR(VLOOKUP($A196,'MASTER PRICE LIST'!$A$15:$G$1053,6,0),"")</f>
        <v/>
      </c>
      <c r="F196" s="166" t="str">
        <f>IFERROR(VLOOKUP($A196,'MASTER PRICE LIST'!$A$15:$G$1053,7,0),"")</f>
        <v/>
      </c>
      <c r="G196" s="168" t="str">
        <f t="shared" si="2"/>
        <v/>
      </c>
      <c r="H196" s="162" t="str">
        <f>IFERROR(VLOOKUP($A196,'MASTER PRICE LIST'!$A$15:$I$1053,8,0),"")</f>
        <v/>
      </c>
      <c r="I196" s="163" t="str">
        <f>IFERROR(VLOOKUP($A196,'MASTER PRICE LIST'!$A$15:$I$1053,9,0),"")</f>
        <v/>
      </c>
      <c r="J196" s="174"/>
      <c r="K196" s="174"/>
      <c r="L196" s="174"/>
      <c r="M196" s="174"/>
      <c r="N196" s="174"/>
      <c r="O196" s="174"/>
      <c r="P196" s="174"/>
      <c r="Q196" s="174"/>
      <c r="R196" s="174"/>
      <c r="S196" s="174"/>
      <c r="T196" s="174"/>
      <c r="U196" s="174"/>
      <c r="V196" s="174"/>
      <c r="W196" s="174"/>
    </row>
    <row r="197" spans="1:23" x14ac:dyDescent="0.3">
      <c r="A197">
        <v>194</v>
      </c>
      <c r="B197" s="164" t="str">
        <f>IFERROR(VLOOKUP($A197,'MASTER PRICE LIST'!$A$15:$G$1053,3,0),"")</f>
        <v/>
      </c>
      <c r="C197" s="165" t="str">
        <f>IFERROR(VLOOKUP($A197,'MASTER PRICE LIST'!$A$15:$G$1053,4,0),"")</f>
        <v/>
      </c>
      <c r="D197" s="166" t="str">
        <f>IFERROR(VLOOKUP($A197,'MASTER PRICE LIST'!$A$15:$G$1053,5,0),"")</f>
        <v/>
      </c>
      <c r="E197" s="167" t="str">
        <f>IFERROR(VLOOKUP($A197,'MASTER PRICE LIST'!$A$15:$G$1053,6,0),"")</f>
        <v/>
      </c>
      <c r="F197" s="166" t="str">
        <f>IFERROR(VLOOKUP($A197,'MASTER PRICE LIST'!$A$15:$G$1053,7,0),"")</f>
        <v/>
      </c>
      <c r="G197" s="168" t="str">
        <f t="shared" si="2"/>
        <v/>
      </c>
      <c r="H197" s="162" t="str">
        <f>IFERROR(VLOOKUP($A197,'MASTER PRICE LIST'!$A$15:$I$1053,8,0),"")</f>
        <v/>
      </c>
      <c r="I197" s="163" t="str">
        <f>IFERROR(VLOOKUP($A197,'MASTER PRICE LIST'!$A$15:$I$1053,9,0),"")</f>
        <v/>
      </c>
      <c r="J197" s="174"/>
      <c r="K197" s="174"/>
      <c r="L197" s="174"/>
      <c r="M197" s="174"/>
      <c r="N197" s="174"/>
      <c r="O197" s="174"/>
      <c r="P197" s="174"/>
      <c r="Q197" s="174"/>
      <c r="R197" s="174"/>
      <c r="S197" s="174"/>
      <c r="T197" s="174"/>
      <c r="U197" s="174"/>
      <c r="V197" s="174"/>
      <c r="W197" s="174"/>
    </row>
    <row r="198" spans="1:23" x14ac:dyDescent="0.3">
      <c r="A198">
        <v>195</v>
      </c>
      <c r="B198" s="164" t="str">
        <f>IFERROR(VLOOKUP($A198,'MASTER PRICE LIST'!$A$15:$G$1053,3,0),"")</f>
        <v/>
      </c>
      <c r="C198" s="165" t="str">
        <f>IFERROR(VLOOKUP($A198,'MASTER PRICE LIST'!$A$15:$G$1053,4,0),"")</f>
        <v/>
      </c>
      <c r="D198" s="166" t="str">
        <f>IFERROR(VLOOKUP($A198,'MASTER PRICE LIST'!$A$15:$G$1053,5,0),"")</f>
        <v/>
      </c>
      <c r="E198" s="167" t="str">
        <f>IFERROR(VLOOKUP($A198,'MASTER PRICE LIST'!$A$15:$G$1053,6,0),"")</f>
        <v/>
      </c>
      <c r="F198" s="166" t="str">
        <f>IFERROR(VLOOKUP($A198,'MASTER PRICE LIST'!$A$15:$G$1053,7,0),"")</f>
        <v/>
      </c>
      <c r="G198" s="168" t="str">
        <f t="shared" ref="G198:G261" si="3">IFERROR(F198-(F198*$E$1%),"")</f>
        <v/>
      </c>
      <c r="H198" s="162" t="str">
        <f>IFERROR(VLOOKUP($A198,'MASTER PRICE LIST'!$A$15:$I$1053,8,0),"")</f>
        <v/>
      </c>
      <c r="I198" s="163" t="str">
        <f>IFERROR(VLOOKUP($A198,'MASTER PRICE LIST'!$A$15:$I$1053,9,0),"")</f>
        <v/>
      </c>
      <c r="J198" s="174"/>
      <c r="K198" s="174"/>
      <c r="L198" s="174"/>
      <c r="M198" s="174"/>
      <c r="N198" s="174"/>
      <c r="O198" s="174"/>
      <c r="P198" s="174"/>
      <c r="Q198" s="174"/>
      <c r="R198" s="174"/>
      <c r="S198" s="174"/>
      <c r="T198" s="174"/>
      <c r="U198" s="174"/>
      <c r="V198" s="174"/>
      <c r="W198" s="174"/>
    </row>
    <row r="199" spans="1:23" x14ac:dyDescent="0.3">
      <c r="A199">
        <v>196</v>
      </c>
      <c r="B199" s="164" t="str">
        <f>IFERROR(VLOOKUP($A199,'MASTER PRICE LIST'!$A$15:$G$1053,3,0),"")</f>
        <v/>
      </c>
      <c r="C199" s="165" t="str">
        <f>IFERROR(VLOOKUP($A199,'MASTER PRICE LIST'!$A$15:$G$1053,4,0),"")</f>
        <v/>
      </c>
      <c r="D199" s="166" t="str">
        <f>IFERROR(VLOOKUP($A199,'MASTER PRICE LIST'!$A$15:$G$1053,5,0),"")</f>
        <v/>
      </c>
      <c r="E199" s="167" t="str">
        <f>IFERROR(VLOOKUP($A199,'MASTER PRICE LIST'!$A$15:$G$1053,6,0),"")</f>
        <v/>
      </c>
      <c r="F199" s="166" t="str">
        <f>IFERROR(VLOOKUP($A199,'MASTER PRICE LIST'!$A$15:$G$1053,7,0),"")</f>
        <v/>
      </c>
      <c r="G199" s="168" t="str">
        <f t="shared" si="3"/>
        <v/>
      </c>
      <c r="H199" s="162" t="str">
        <f>IFERROR(VLOOKUP($A199,'MASTER PRICE LIST'!$A$15:$I$1053,8,0),"")</f>
        <v/>
      </c>
      <c r="I199" s="163" t="str">
        <f>IFERROR(VLOOKUP($A199,'MASTER PRICE LIST'!$A$15:$I$1053,9,0),"")</f>
        <v/>
      </c>
      <c r="J199" s="174"/>
      <c r="K199" s="174"/>
      <c r="L199" s="174"/>
      <c r="M199" s="174"/>
      <c r="N199" s="174"/>
      <c r="O199" s="174"/>
      <c r="P199" s="174"/>
      <c r="Q199" s="174"/>
      <c r="R199" s="174"/>
      <c r="S199" s="174"/>
      <c r="T199" s="174"/>
      <c r="U199" s="174"/>
      <c r="V199" s="174"/>
      <c r="W199" s="174"/>
    </row>
    <row r="200" spans="1:23" x14ac:dyDescent="0.3">
      <c r="A200">
        <v>197</v>
      </c>
      <c r="B200" s="164" t="str">
        <f>IFERROR(VLOOKUP($A200,'MASTER PRICE LIST'!$A$15:$G$1053,3,0),"")</f>
        <v/>
      </c>
      <c r="C200" s="165" t="str">
        <f>IFERROR(VLOOKUP($A200,'MASTER PRICE LIST'!$A$15:$G$1053,4,0),"")</f>
        <v/>
      </c>
      <c r="D200" s="166" t="str">
        <f>IFERROR(VLOOKUP($A200,'MASTER PRICE LIST'!$A$15:$G$1053,5,0),"")</f>
        <v/>
      </c>
      <c r="E200" s="167" t="str">
        <f>IFERROR(VLOOKUP($A200,'MASTER PRICE LIST'!$A$15:$G$1053,6,0),"")</f>
        <v/>
      </c>
      <c r="F200" s="166" t="str">
        <f>IFERROR(VLOOKUP($A200,'MASTER PRICE LIST'!$A$15:$G$1053,7,0),"")</f>
        <v/>
      </c>
      <c r="G200" s="168" t="str">
        <f t="shared" si="3"/>
        <v/>
      </c>
      <c r="H200" s="162" t="str">
        <f>IFERROR(VLOOKUP($A200,'MASTER PRICE LIST'!$A$15:$I$1053,8,0),"")</f>
        <v/>
      </c>
      <c r="I200" s="163" t="str">
        <f>IFERROR(VLOOKUP($A200,'MASTER PRICE LIST'!$A$15:$I$1053,9,0),"")</f>
        <v/>
      </c>
      <c r="J200" s="174"/>
      <c r="K200" s="174"/>
      <c r="L200" s="174"/>
      <c r="M200" s="174"/>
      <c r="N200" s="174"/>
      <c r="O200" s="174"/>
      <c r="P200" s="174"/>
      <c r="Q200" s="174"/>
      <c r="R200" s="174"/>
      <c r="S200" s="174"/>
      <c r="T200" s="174"/>
      <c r="U200" s="174"/>
      <c r="V200" s="174"/>
      <c r="W200" s="174"/>
    </row>
    <row r="201" spans="1:23" x14ac:dyDescent="0.3">
      <c r="A201">
        <v>198</v>
      </c>
      <c r="B201" s="164" t="str">
        <f>IFERROR(VLOOKUP($A201,'MASTER PRICE LIST'!$A$15:$G$1053,3,0),"")</f>
        <v/>
      </c>
      <c r="C201" s="165" t="str">
        <f>IFERROR(VLOOKUP($A201,'MASTER PRICE LIST'!$A$15:$G$1053,4,0),"")</f>
        <v/>
      </c>
      <c r="D201" s="166" t="str">
        <f>IFERROR(VLOOKUP($A201,'MASTER PRICE LIST'!$A$15:$G$1053,5,0),"")</f>
        <v/>
      </c>
      <c r="E201" s="167" t="str">
        <f>IFERROR(VLOOKUP($A201,'MASTER PRICE LIST'!$A$15:$G$1053,6,0),"")</f>
        <v/>
      </c>
      <c r="F201" s="166" t="str">
        <f>IFERROR(VLOOKUP($A201,'MASTER PRICE LIST'!$A$15:$G$1053,7,0),"")</f>
        <v/>
      </c>
      <c r="G201" s="168" t="str">
        <f t="shared" si="3"/>
        <v/>
      </c>
      <c r="H201" s="162" t="str">
        <f>IFERROR(VLOOKUP($A201,'MASTER PRICE LIST'!$A$15:$I$1053,8,0),"")</f>
        <v/>
      </c>
      <c r="I201" s="163" t="str">
        <f>IFERROR(VLOOKUP($A201,'MASTER PRICE LIST'!$A$15:$I$1053,9,0),"")</f>
        <v/>
      </c>
      <c r="J201" s="174"/>
      <c r="K201" s="174"/>
      <c r="L201" s="174"/>
      <c r="M201" s="174"/>
      <c r="N201" s="174"/>
      <c r="O201" s="174"/>
      <c r="P201" s="174"/>
      <c r="Q201" s="174"/>
      <c r="R201" s="174"/>
      <c r="S201" s="174"/>
      <c r="T201" s="174"/>
      <c r="U201" s="174"/>
      <c r="V201" s="174"/>
      <c r="W201" s="174"/>
    </row>
    <row r="202" spans="1:23" x14ac:dyDescent="0.3">
      <c r="A202">
        <v>199</v>
      </c>
      <c r="B202" s="164" t="str">
        <f>IFERROR(VLOOKUP($A202,'MASTER PRICE LIST'!$A$15:$G$1053,3,0),"")</f>
        <v/>
      </c>
      <c r="C202" s="165" t="str">
        <f>IFERROR(VLOOKUP($A202,'MASTER PRICE LIST'!$A$15:$G$1053,4,0),"")</f>
        <v/>
      </c>
      <c r="D202" s="166" t="str">
        <f>IFERROR(VLOOKUP($A202,'MASTER PRICE LIST'!$A$15:$G$1053,5,0),"")</f>
        <v/>
      </c>
      <c r="E202" s="167" t="str">
        <f>IFERROR(VLOOKUP($A202,'MASTER PRICE LIST'!$A$15:$G$1053,6,0),"")</f>
        <v/>
      </c>
      <c r="F202" s="166" t="str">
        <f>IFERROR(VLOOKUP($A202,'MASTER PRICE LIST'!$A$15:$G$1053,7,0),"")</f>
        <v/>
      </c>
      <c r="G202" s="168" t="str">
        <f t="shared" si="3"/>
        <v/>
      </c>
      <c r="H202" s="162" t="str">
        <f>IFERROR(VLOOKUP($A202,'MASTER PRICE LIST'!$A$15:$I$1053,8,0),"")</f>
        <v/>
      </c>
      <c r="I202" s="163" t="str">
        <f>IFERROR(VLOOKUP($A202,'MASTER PRICE LIST'!$A$15:$I$1053,9,0),"")</f>
        <v/>
      </c>
      <c r="J202" s="174"/>
      <c r="K202" s="174"/>
      <c r="L202" s="174"/>
      <c r="M202" s="174"/>
      <c r="N202" s="174"/>
      <c r="O202" s="174"/>
      <c r="P202" s="174"/>
      <c r="Q202" s="174"/>
      <c r="R202" s="174"/>
      <c r="S202" s="174"/>
      <c r="T202" s="174"/>
      <c r="U202" s="174"/>
      <c r="V202" s="174"/>
      <c r="W202" s="174"/>
    </row>
    <row r="203" spans="1:23" x14ac:dyDescent="0.3">
      <c r="A203">
        <v>200</v>
      </c>
      <c r="B203" s="164" t="str">
        <f>IFERROR(VLOOKUP($A203,'MASTER PRICE LIST'!$A$15:$G$1053,3,0),"")</f>
        <v/>
      </c>
      <c r="C203" s="165" t="str">
        <f>IFERROR(VLOOKUP($A203,'MASTER PRICE LIST'!$A$15:$G$1053,4,0),"")</f>
        <v/>
      </c>
      <c r="D203" s="166" t="str">
        <f>IFERROR(VLOOKUP($A203,'MASTER PRICE LIST'!$A$15:$G$1053,5,0),"")</f>
        <v/>
      </c>
      <c r="E203" s="167" t="str">
        <f>IFERROR(VLOOKUP($A203,'MASTER PRICE LIST'!$A$15:$G$1053,6,0),"")</f>
        <v/>
      </c>
      <c r="F203" s="166" t="str">
        <f>IFERROR(VLOOKUP($A203,'MASTER PRICE LIST'!$A$15:$G$1053,7,0),"")</f>
        <v/>
      </c>
      <c r="G203" s="168" t="str">
        <f t="shared" si="3"/>
        <v/>
      </c>
      <c r="H203" s="162" t="str">
        <f>IFERROR(VLOOKUP($A203,'MASTER PRICE LIST'!$A$15:$I$1053,8,0),"")</f>
        <v/>
      </c>
      <c r="I203" s="163" t="str">
        <f>IFERROR(VLOOKUP($A203,'MASTER PRICE LIST'!$A$15:$I$1053,9,0),"")</f>
        <v/>
      </c>
      <c r="J203" s="174"/>
      <c r="K203" s="174"/>
      <c r="L203" s="174"/>
      <c r="M203" s="174"/>
      <c r="N203" s="174"/>
      <c r="O203" s="174"/>
      <c r="P203" s="174"/>
      <c r="Q203" s="174"/>
      <c r="R203" s="174"/>
      <c r="S203" s="174"/>
      <c r="T203" s="174"/>
      <c r="U203" s="174"/>
      <c r="V203" s="174"/>
      <c r="W203" s="174"/>
    </row>
    <row r="204" spans="1:23" x14ac:dyDescent="0.3">
      <c r="A204">
        <v>201</v>
      </c>
      <c r="B204" s="164" t="str">
        <f>IFERROR(VLOOKUP($A204,'MASTER PRICE LIST'!$A$15:$G$1053,3,0),"")</f>
        <v/>
      </c>
      <c r="C204" s="165" t="str">
        <f>IFERROR(VLOOKUP($A204,'MASTER PRICE LIST'!$A$15:$G$1053,4,0),"")</f>
        <v/>
      </c>
      <c r="D204" s="166" t="str">
        <f>IFERROR(VLOOKUP($A204,'MASTER PRICE LIST'!$A$15:$G$1053,5,0),"")</f>
        <v/>
      </c>
      <c r="E204" s="167" t="str">
        <f>IFERROR(VLOOKUP($A204,'MASTER PRICE LIST'!$A$15:$G$1053,6,0),"")</f>
        <v/>
      </c>
      <c r="F204" s="166" t="str">
        <f>IFERROR(VLOOKUP($A204,'MASTER PRICE LIST'!$A$15:$G$1053,7,0),"")</f>
        <v/>
      </c>
      <c r="G204" s="168" t="str">
        <f t="shared" si="3"/>
        <v/>
      </c>
      <c r="H204" s="162" t="str">
        <f>IFERROR(VLOOKUP($A204,'MASTER PRICE LIST'!$A$15:$I$1053,8,0),"")</f>
        <v/>
      </c>
      <c r="I204" s="163" t="str">
        <f>IFERROR(VLOOKUP($A204,'MASTER PRICE LIST'!$A$15:$I$1053,9,0),"")</f>
        <v/>
      </c>
      <c r="J204" s="174"/>
      <c r="K204" s="174"/>
      <c r="L204" s="174"/>
      <c r="M204" s="174"/>
      <c r="N204" s="174"/>
      <c r="O204" s="174"/>
      <c r="P204" s="174"/>
      <c r="Q204" s="174"/>
      <c r="R204" s="174"/>
      <c r="S204" s="174"/>
      <c r="T204" s="174"/>
      <c r="U204" s="174"/>
      <c r="V204" s="174"/>
      <c r="W204" s="174"/>
    </row>
    <row r="205" spans="1:23" x14ac:dyDescent="0.3">
      <c r="A205">
        <v>202</v>
      </c>
      <c r="B205" s="164" t="str">
        <f>IFERROR(VLOOKUP($A205,'MASTER PRICE LIST'!$A$15:$G$1053,3,0),"")</f>
        <v/>
      </c>
      <c r="C205" s="165" t="str">
        <f>IFERROR(VLOOKUP($A205,'MASTER PRICE LIST'!$A$15:$G$1053,4,0),"")</f>
        <v/>
      </c>
      <c r="D205" s="166" t="str">
        <f>IFERROR(VLOOKUP($A205,'MASTER PRICE LIST'!$A$15:$G$1053,5,0),"")</f>
        <v/>
      </c>
      <c r="E205" s="167" t="str">
        <f>IFERROR(VLOOKUP($A205,'MASTER PRICE LIST'!$A$15:$G$1053,6,0),"")</f>
        <v/>
      </c>
      <c r="F205" s="166" t="str">
        <f>IFERROR(VLOOKUP($A205,'MASTER PRICE LIST'!$A$15:$G$1053,7,0),"")</f>
        <v/>
      </c>
      <c r="G205" s="168" t="str">
        <f t="shared" si="3"/>
        <v/>
      </c>
      <c r="H205" s="162" t="str">
        <f>IFERROR(VLOOKUP($A205,'MASTER PRICE LIST'!$A$15:$I$1053,8,0),"")</f>
        <v/>
      </c>
      <c r="I205" s="163" t="str">
        <f>IFERROR(VLOOKUP($A205,'MASTER PRICE LIST'!$A$15:$I$1053,9,0),"")</f>
        <v/>
      </c>
      <c r="J205" s="174"/>
      <c r="K205" s="174"/>
      <c r="L205" s="174"/>
      <c r="M205" s="174"/>
      <c r="N205" s="174"/>
      <c r="O205" s="174"/>
      <c r="P205" s="174"/>
      <c r="Q205" s="174"/>
      <c r="R205" s="174"/>
      <c r="S205" s="174"/>
      <c r="T205" s="174"/>
      <c r="U205" s="174"/>
      <c r="V205" s="174"/>
      <c r="W205" s="174"/>
    </row>
    <row r="206" spans="1:23" x14ac:dyDescent="0.3">
      <c r="A206">
        <v>203</v>
      </c>
      <c r="B206" s="164" t="str">
        <f>IFERROR(VLOOKUP($A206,'MASTER PRICE LIST'!$A$15:$G$1053,3,0),"")</f>
        <v/>
      </c>
      <c r="C206" s="165" t="str">
        <f>IFERROR(VLOOKUP($A206,'MASTER PRICE LIST'!$A$15:$G$1053,4,0),"")</f>
        <v/>
      </c>
      <c r="D206" s="166" t="str">
        <f>IFERROR(VLOOKUP($A206,'MASTER PRICE LIST'!$A$15:$G$1053,5,0),"")</f>
        <v/>
      </c>
      <c r="E206" s="167" t="str">
        <f>IFERROR(VLOOKUP($A206,'MASTER PRICE LIST'!$A$15:$G$1053,6,0),"")</f>
        <v/>
      </c>
      <c r="F206" s="166" t="str">
        <f>IFERROR(VLOOKUP($A206,'MASTER PRICE LIST'!$A$15:$G$1053,7,0),"")</f>
        <v/>
      </c>
      <c r="G206" s="168" t="str">
        <f t="shared" si="3"/>
        <v/>
      </c>
      <c r="H206" s="162" t="str">
        <f>IFERROR(VLOOKUP($A206,'MASTER PRICE LIST'!$A$15:$I$1053,8,0),"")</f>
        <v/>
      </c>
      <c r="I206" s="163" t="str">
        <f>IFERROR(VLOOKUP($A206,'MASTER PRICE LIST'!$A$15:$I$1053,9,0),"")</f>
        <v/>
      </c>
      <c r="J206" s="174"/>
      <c r="K206" s="174"/>
      <c r="L206" s="174"/>
      <c r="M206" s="174"/>
      <c r="N206" s="174"/>
      <c r="O206" s="174"/>
      <c r="P206" s="174"/>
      <c r="Q206" s="174"/>
      <c r="R206" s="174"/>
      <c r="S206" s="174"/>
      <c r="T206" s="174"/>
      <c r="U206" s="174"/>
      <c r="V206" s="174"/>
      <c r="W206" s="174"/>
    </row>
    <row r="207" spans="1:23" x14ac:dyDescent="0.3">
      <c r="A207">
        <v>204</v>
      </c>
      <c r="B207" s="164" t="str">
        <f>IFERROR(VLOOKUP($A207,'MASTER PRICE LIST'!$A$15:$G$1053,3,0),"")</f>
        <v/>
      </c>
      <c r="C207" s="165" t="str">
        <f>IFERROR(VLOOKUP($A207,'MASTER PRICE LIST'!$A$15:$G$1053,4,0),"")</f>
        <v/>
      </c>
      <c r="D207" s="166" t="str">
        <f>IFERROR(VLOOKUP($A207,'MASTER PRICE LIST'!$A$15:$G$1053,5,0),"")</f>
        <v/>
      </c>
      <c r="E207" s="167" t="str">
        <f>IFERROR(VLOOKUP($A207,'MASTER PRICE LIST'!$A$15:$G$1053,6,0),"")</f>
        <v/>
      </c>
      <c r="F207" s="166" t="str">
        <f>IFERROR(VLOOKUP($A207,'MASTER PRICE LIST'!$A$15:$G$1053,7,0),"")</f>
        <v/>
      </c>
      <c r="G207" s="168" t="str">
        <f t="shared" si="3"/>
        <v/>
      </c>
      <c r="H207" s="162" t="str">
        <f>IFERROR(VLOOKUP($A207,'MASTER PRICE LIST'!$A$15:$I$1053,8,0),"")</f>
        <v/>
      </c>
      <c r="I207" s="163" t="str">
        <f>IFERROR(VLOOKUP($A207,'MASTER PRICE LIST'!$A$15:$I$1053,9,0),"")</f>
        <v/>
      </c>
      <c r="J207" s="174"/>
      <c r="K207" s="174"/>
      <c r="L207" s="174"/>
      <c r="M207" s="174"/>
      <c r="N207" s="174"/>
      <c r="O207" s="174"/>
      <c r="P207" s="174"/>
      <c r="Q207" s="174"/>
      <c r="R207" s="174"/>
      <c r="S207" s="174"/>
      <c r="T207" s="174"/>
      <c r="U207" s="174"/>
      <c r="V207" s="174"/>
      <c r="W207" s="174"/>
    </row>
    <row r="208" spans="1:23" x14ac:dyDescent="0.3">
      <c r="A208">
        <v>205</v>
      </c>
      <c r="B208" s="164" t="str">
        <f>IFERROR(VLOOKUP($A208,'MASTER PRICE LIST'!$A$15:$G$1053,3,0),"")</f>
        <v/>
      </c>
      <c r="C208" s="165" t="str">
        <f>IFERROR(VLOOKUP($A208,'MASTER PRICE LIST'!$A$15:$G$1053,4,0),"")</f>
        <v/>
      </c>
      <c r="D208" s="166" t="str">
        <f>IFERROR(VLOOKUP($A208,'MASTER PRICE LIST'!$A$15:$G$1053,5,0),"")</f>
        <v/>
      </c>
      <c r="E208" s="167" t="str">
        <f>IFERROR(VLOOKUP($A208,'MASTER PRICE LIST'!$A$15:$G$1053,6,0),"")</f>
        <v/>
      </c>
      <c r="F208" s="166" t="str">
        <f>IFERROR(VLOOKUP($A208,'MASTER PRICE LIST'!$A$15:$G$1053,7,0),"")</f>
        <v/>
      </c>
      <c r="G208" s="168" t="str">
        <f t="shared" si="3"/>
        <v/>
      </c>
      <c r="H208" s="162" t="str">
        <f>IFERROR(VLOOKUP($A208,'MASTER PRICE LIST'!$A$15:$I$1053,8,0),"")</f>
        <v/>
      </c>
      <c r="I208" s="163" t="str">
        <f>IFERROR(VLOOKUP($A208,'MASTER PRICE LIST'!$A$15:$I$1053,9,0),"")</f>
        <v/>
      </c>
      <c r="J208" s="174"/>
      <c r="K208" s="174"/>
      <c r="L208" s="174"/>
      <c r="M208" s="174"/>
      <c r="N208" s="174"/>
      <c r="O208" s="174"/>
      <c r="P208" s="174"/>
      <c r="Q208" s="174"/>
      <c r="R208" s="174"/>
      <c r="S208" s="174"/>
      <c r="T208" s="174"/>
      <c r="U208" s="174"/>
      <c r="V208" s="174"/>
      <c r="W208" s="174"/>
    </row>
    <row r="209" spans="1:23" x14ac:dyDescent="0.3">
      <c r="A209">
        <v>206</v>
      </c>
      <c r="B209" s="164" t="str">
        <f>IFERROR(VLOOKUP($A209,'MASTER PRICE LIST'!$A$15:$G$1053,3,0),"")</f>
        <v/>
      </c>
      <c r="C209" s="165" t="str">
        <f>IFERROR(VLOOKUP($A209,'MASTER PRICE LIST'!$A$15:$G$1053,4,0),"")</f>
        <v/>
      </c>
      <c r="D209" s="166" t="str">
        <f>IFERROR(VLOOKUP($A209,'MASTER PRICE LIST'!$A$15:$G$1053,5,0),"")</f>
        <v/>
      </c>
      <c r="E209" s="167" t="str">
        <f>IFERROR(VLOOKUP($A209,'MASTER PRICE LIST'!$A$15:$G$1053,6,0),"")</f>
        <v/>
      </c>
      <c r="F209" s="166" t="str">
        <f>IFERROR(VLOOKUP($A209,'MASTER PRICE LIST'!$A$15:$G$1053,7,0),"")</f>
        <v/>
      </c>
      <c r="G209" s="168" t="str">
        <f t="shared" si="3"/>
        <v/>
      </c>
      <c r="H209" s="162" t="str">
        <f>IFERROR(VLOOKUP($A209,'MASTER PRICE LIST'!$A$15:$I$1053,8,0),"")</f>
        <v/>
      </c>
      <c r="I209" s="163" t="str">
        <f>IFERROR(VLOOKUP($A209,'MASTER PRICE LIST'!$A$15:$I$1053,9,0),"")</f>
        <v/>
      </c>
      <c r="J209" s="174"/>
      <c r="K209" s="174"/>
      <c r="L209" s="174"/>
      <c r="M209" s="174"/>
      <c r="N209" s="174"/>
      <c r="O209" s="174"/>
      <c r="P209" s="174"/>
      <c r="Q209" s="174"/>
      <c r="R209" s="174"/>
      <c r="S209" s="174"/>
      <c r="T209" s="174"/>
      <c r="U209" s="174"/>
      <c r="V209" s="174"/>
      <c r="W209" s="174"/>
    </row>
    <row r="210" spans="1:23" x14ac:dyDescent="0.3">
      <c r="A210">
        <v>207</v>
      </c>
      <c r="B210" s="164" t="str">
        <f>IFERROR(VLOOKUP($A210,'MASTER PRICE LIST'!$A$15:$G$1053,3,0),"")</f>
        <v/>
      </c>
      <c r="C210" s="165" t="str">
        <f>IFERROR(VLOOKUP($A210,'MASTER PRICE LIST'!$A$15:$G$1053,4,0),"")</f>
        <v/>
      </c>
      <c r="D210" s="166" t="str">
        <f>IFERROR(VLOOKUP($A210,'MASTER PRICE LIST'!$A$15:$G$1053,5,0),"")</f>
        <v/>
      </c>
      <c r="E210" s="167" t="str">
        <f>IFERROR(VLOOKUP($A210,'MASTER PRICE LIST'!$A$15:$G$1053,6,0),"")</f>
        <v/>
      </c>
      <c r="F210" s="166" t="str">
        <f>IFERROR(VLOOKUP($A210,'MASTER PRICE LIST'!$A$15:$G$1053,7,0),"")</f>
        <v/>
      </c>
      <c r="G210" s="168" t="str">
        <f t="shared" si="3"/>
        <v/>
      </c>
      <c r="H210" s="162" t="str">
        <f>IFERROR(VLOOKUP($A210,'MASTER PRICE LIST'!$A$15:$I$1053,8,0),"")</f>
        <v/>
      </c>
      <c r="I210" s="163" t="str">
        <f>IFERROR(VLOOKUP($A210,'MASTER PRICE LIST'!$A$15:$I$1053,9,0),"")</f>
        <v/>
      </c>
      <c r="J210" s="174"/>
      <c r="K210" s="174"/>
      <c r="L210" s="174"/>
      <c r="M210" s="174"/>
      <c r="N210" s="174"/>
      <c r="O210" s="174"/>
      <c r="P210" s="174"/>
      <c r="Q210" s="174"/>
      <c r="R210" s="174"/>
      <c r="S210" s="174"/>
      <c r="T210" s="174"/>
      <c r="U210" s="174"/>
      <c r="V210" s="174"/>
      <c r="W210" s="174"/>
    </row>
    <row r="211" spans="1:23" x14ac:dyDescent="0.3">
      <c r="A211">
        <v>208</v>
      </c>
      <c r="B211" s="164" t="str">
        <f>IFERROR(VLOOKUP($A211,'MASTER PRICE LIST'!$A$15:$G$1053,3,0),"")</f>
        <v/>
      </c>
      <c r="C211" s="165" t="str">
        <f>IFERROR(VLOOKUP($A211,'MASTER PRICE LIST'!$A$15:$G$1053,4,0),"")</f>
        <v/>
      </c>
      <c r="D211" s="166" t="str">
        <f>IFERROR(VLOOKUP($A211,'MASTER PRICE LIST'!$A$15:$G$1053,5,0),"")</f>
        <v/>
      </c>
      <c r="E211" s="167" t="str">
        <f>IFERROR(VLOOKUP($A211,'MASTER PRICE LIST'!$A$15:$G$1053,6,0),"")</f>
        <v/>
      </c>
      <c r="F211" s="166" t="str">
        <f>IFERROR(VLOOKUP($A211,'MASTER PRICE LIST'!$A$15:$G$1053,7,0),"")</f>
        <v/>
      </c>
      <c r="G211" s="168" t="str">
        <f t="shared" si="3"/>
        <v/>
      </c>
      <c r="H211" s="162" t="str">
        <f>IFERROR(VLOOKUP($A211,'MASTER PRICE LIST'!$A$15:$I$1053,8,0),"")</f>
        <v/>
      </c>
      <c r="I211" s="163" t="str">
        <f>IFERROR(VLOOKUP($A211,'MASTER PRICE LIST'!$A$15:$I$1053,9,0),"")</f>
        <v/>
      </c>
      <c r="J211" s="174"/>
      <c r="K211" s="174"/>
      <c r="L211" s="174"/>
      <c r="M211" s="174"/>
      <c r="N211" s="174"/>
      <c r="O211" s="174"/>
      <c r="P211" s="174"/>
      <c r="Q211" s="174"/>
      <c r="R211" s="174"/>
      <c r="S211" s="174"/>
      <c r="T211" s="174"/>
      <c r="U211" s="174"/>
      <c r="V211" s="174"/>
      <c r="W211" s="174"/>
    </row>
    <row r="212" spans="1:23" x14ac:dyDescent="0.3">
      <c r="A212">
        <v>209</v>
      </c>
      <c r="B212" s="164" t="str">
        <f>IFERROR(VLOOKUP($A212,'MASTER PRICE LIST'!$A$15:$G$1053,3,0),"")</f>
        <v/>
      </c>
      <c r="C212" s="165" t="str">
        <f>IFERROR(VLOOKUP($A212,'MASTER PRICE LIST'!$A$15:$G$1053,4,0),"")</f>
        <v/>
      </c>
      <c r="D212" s="166" t="str">
        <f>IFERROR(VLOOKUP($A212,'MASTER PRICE LIST'!$A$15:$G$1053,5,0),"")</f>
        <v/>
      </c>
      <c r="E212" s="167" t="str">
        <f>IFERROR(VLOOKUP($A212,'MASTER PRICE LIST'!$A$15:$G$1053,6,0),"")</f>
        <v/>
      </c>
      <c r="F212" s="166" t="str">
        <f>IFERROR(VLOOKUP($A212,'MASTER PRICE LIST'!$A$15:$G$1053,7,0),"")</f>
        <v/>
      </c>
      <c r="G212" s="168" t="str">
        <f t="shared" si="3"/>
        <v/>
      </c>
      <c r="H212" s="162" t="str">
        <f>IFERROR(VLOOKUP($A212,'MASTER PRICE LIST'!$A$15:$I$1053,8,0),"")</f>
        <v/>
      </c>
      <c r="I212" s="163" t="str">
        <f>IFERROR(VLOOKUP($A212,'MASTER PRICE LIST'!$A$15:$I$1053,9,0),"")</f>
        <v/>
      </c>
      <c r="J212" s="174"/>
      <c r="K212" s="174"/>
      <c r="L212" s="174"/>
      <c r="M212" s="174"/>
      <c r="N212" s="174"/>
      <c r="O212" s="174"/>
      <c r="P212" s="174"/>
      <c r="Q212" s="174"/>
      <c r="R212" s="174"/>
      <c r="S212" s="174"/>
      <c r="T212" s="174"/>
      <c r="U212" s="174"/>
      <c r="V212" s="174"/>
      <c r="W212" s="174"/>
    </row>
    <row r="213" spans="1:23" x14ac:dyDescent="0.3">
      <c r="A213">
        <v>210</v>
      </c>
      <c r="B213" s="164" t="str">
        <f>IFERROR(VLOOKUP($A213,'MASTER PRICE LIST'!$A$15:$G$1053,3,0),"")</f>
        <v/>
      </c>
      <c r="C213" s="165" t="str">
        <f>IFERROR(VLOOKUP($A213,'MASTER PRICE LIST'!$A$15:$G$1053,4,0),"")</f>
        <v/>
      </c>
      <c r="D213" s="166" t="str">
        <f>IFERROR(VLOOKUP($A213,'MASTER PRICE LIST'!$A$15:$G$1053,5,0),"")</f>
        <v/>
      </c>
      <c r="E213" s="167" t="str">
        <f>IFERROR(VLOOKUP($A213,'MASTER PRICE LIST'!$A$15:$G$1053,6,0),"")</f>
        <v/>
      </c>
      <c r="F213" s="166" t="str">
        <f>IFERROR(VLOOKUP($A213,'MASTER PRICE LIST'!$A$15:$G$1053,7,0),"")</f>
        <v/>
      </c>
      <c r="G213" s="168" t="str">
        <f t="shared" si="3"/>
        <v/>
      </c>
      <c r="H213" s="162" t="str">
        <f>IFERROR(VLOOKUP($A213,'MASTER PRICE LIST'!$A$15:$I$1053,8,0),"")</f>
        <v/>
      </c>
      <c r="I213" s="163" t="str">
        <f>IFERROR(VLOOKUP($A213,'MASTER PRICE LIST'!$A$15:$I$1053,9,0),"")</f>
        <v/>
      </c>
      <c r="J213" s="174"/>
      <c r="K213" s="174"/>
      <c r="L213" s="174"/>
      <c r="M213" s="174"/>
      <c r="N213" s="174"/>
      <c r="O213" s="174"/>
      <c r="P213" s="174"/>
      <c r="Q213" s="174"/>
      <c r="R213" s="174"/>
      <c r="S213" s="174"/>
      <c r="T213" s="174"/>
      <c r="U213" s="174"/>
      <c r="V213" s="174"/>
      <c r="W213" s="174"/>
    </row>
    <row r="214" spans="1:23" x14ac:dyDescent="0.3">
      <c r="A214">
        <v>211</v>
      </c>
      <c r="B214" s="164" t="str">
        <f>IFERROR(VLOOKUP($A214,'MASTER PRICE LIST'!$A$15:$G$1053,3,0),"")</f>
        <v/>
      </c>
      <c r="C214" s="165" t="str">
        <f>IFERROR(VLOOKUP($A214,'MASTER PRICE LIST'!$A$15:$G$1053,4,0),"")</f>
        <v/>
      </c>
      <c r="D214" s="166" t="str">
        <f>IFERROR(VLOOKUP($A214,'MASTER PRICE LIST'!$A$15:$G$1053,5,0),"")</f>
        <v/>
      </c>
      <c r="E214" s="167" t="str">
        <f>IFERROR(VLOOKUP($A214,'MASTER PRICE LIST'!$A$15:$G$1053,6,0),"")</f>
        <v/>
      </c>
      <c r="F214" s="166" t="str">
        <f>IFERROR(VLOOKUP($A214,'MASTER PRICE LIST'!$A$15:$G$1053,7,0),"")</f>
        <v/>
      </c>
      <c r="G214" s="168" t="str">
        <f t="shared" si="3"/>
        <v/>
      </c>
      <c r="H214" s="162" t="str">
        <f>IFERROR(VLOOKUP($A214,'MASTER PRICE LIST'!$A$15:$I$1053,8,0),"")</f>
        <v/>
      </c>
      <c r="I214" s="163" t="str">
        <f>IFERROR(VLOOKUP($A214,'MASTER PRICE LIST'!$A$15:$I$1053,9,0),"")</f>
        <v/>
      </c>
      <c r="J214" s="174"/>
      <c r="K214" s="174"/>
      <c r="L214" s="174"/>
      <c r="M214" s="174"/>
      <c r="N214" s="174"/>
      <c r="O214" s="174"/>
      <c r="P214" s="174"/>
      <c r="Q214" s="174"/>
      <c r="R214" s="174"/>
      <c r="S214" s="174"/>
      <c r="T214" s="174"/>
      <c r="U214" s="174"/>
      <c r="V214" s="174"/>
      <c r="W214" s="174"/>
    </row>
    <row r="215" spans="1:23" x14ac:dyDescent="0.3">
      <c r="A215">
        <v>212</v>
      </c>
      <c r="B215" s="164" t="str">
        <f>IFERROR(VLOOKUP($A215,'MASTER PRICE LIST'!$A$15:$G$1053,3,0),"")</f>
        <v/>
      </c>
      <c r="C215" s="165" t="str">
        <f>IFERROR(VLOOKUP($A215,'MASTER PRICE LIST'!$A$15:$G$1053,4,0),"")</f>
        <v/>
      </c>
      <c r="D215" s="166" t="str">
        <f>IFERROR(VLOOKUP($A215,'MASTER PRICE LIST'!$A$15:$G$1053,5,0),"")</f>
        <v/>
      </c>
      <c r="E215" s="167" t="str">
        <f>IFERROR(VLOOKUP($A215,'MASTER PRICE LIST'!$A$15:$G$1053,6,0),"")</f>
        <v/>
      </c>
      <c r="F215" s="166" t="str">
        <f>IFERROR(VLOOKUP($A215,'MASTER PRICE LIST'!$A$15:$G$1053,7,0),"")</f>
        <v/>
      </c>
      <c r="G215" s="168" t="str">
        <f t="shared" si="3"/>
        <v/>
      </c>
      <c r="H215" s="162" t="str">
        <f>IFERROR(VLOOKUP($A215,'MASTER PRICE LIST'!$A$15:$I$1053,8,0),"")</f>
        <v/>
      </c>
      <c r="I215" s="163" t="str">
        <f>IFERROR(VLOOKUP($A215,'MASTER PRICE LIST'!$A$15:$I$1053,9,0),"")</f>
        <v/>
      </c>
      <c r="J215" s="174"/>
      <c r="K215" s="174"/>
      <c r="L215" s="174"/>
      <c r="M215" s="174"/>
      <c r="N215" s="174"/>
      <c r="O215" s="174"/>
      <c r="P215" s="174"/>
      <c r="Q215" s="174"/>
      <c r="R215" s="174"/>
      <c r="S215" s="174"/>
      <c r="T215" s="174"/>
      <c r="U215" s="174"/>
      <c r="V215" s="174"/>
      <c r="W215" s="174"/>
    </row>
    <row r="216" spans="1:23" x14ac:dyDescent="0.3">
      <c r="A216">
        <v>213</v>
      </c>
      <c r="B216" s="164" t="str">
        <f>IFERROR(VLOOKUP($A216,'MASTER PRICE LIST'!$A$15:$G$1053,3,0),"")</f>
        <v/>
      </c>
      <c r="C216" s="165" t="str">
        <f>IFERROR(VLOOKUP($A216,'MASTER PRICE LIST'!$A$15:$G$1053,4,0),"")</f>
        <v/>
      </c>
      <c r="D216" s="166" t="str">
        <f>IFERROR(VLOOKUP($A216,'MASTER PRICE LIST'!$A$15:$G$1053,5,0),"")</f>
        <v/>
      </c>
      <c r="E216" s="167" t="str">
        <f>IFERROR(VLOOKUP($A216,'MASTER PRICE LIST'!$A$15:$G$1053,6,0),"")</f>
        <v/>
      </c>
      <c r="F216" s="166" t="str">
        <f>IFERROR(VLOOKUP($A216,'MASTER PRICE LIST'!$A$15:$G$1053,7,0),"")</f>
        <v/>
      </c>
      <c r="G216" s="168" t="str">
        <f t="shared" si="3"/>
        <v/>
      </c>
      <c r="H216" s="162" t="str">
        <f>IFERROR(VLOOKUP($A216,'MASTER PRICE LIST'!$A$15:$I$1053,8,0),"")</f>
        <v/>
      </c>
      <c r="I216" s="163" t="str">
        <f>IFERROR(VLOOKUP($A216,'MASTER PRICE LIST'!$A$15:$I$1053,9,0),"")</f>
        <v/>
      </c>
      <c r="J216" s="174"/>
      <c r="K216" s="174"/>
      <c r="L216" s="174"/>
      <c r="M216" s="174"/>
      <c r="N216" s="174"/>
      <c r="O216" s="174"/>
      <c r="P216" s="174"/>
      <c r="Q216" s="174"/>
      <c r="R216" s="174"/>
      <c r="S216" s="174"/>
      <c r="T216" s="174"/>
      <c r="U216" s="174"/>
      <c r="V216" s="174"/>
      <c r="W216" s="174"/>
    </row>
    <row r="217" spans="1:23" x14ac:dyDescent="0.3">
      <c r="A217">
        <v>214</v>
      </c>
      <c r="B217" s="164" t="str">
        <f>IFERROR(VLOOKUP($A217,'MASTER PRICE LIST'!$A$15:$G$1053,3,0),"")</f>
        <v/>
      </c>
      <c r="C217" s="165" t="str">
        <f>IFERROR(VLOOKUP($A217,'MASTER PRICE LIST'!$A$15:$G$1053,4,0),"")</f>
        <v/>
      </c>
      <c r="D217" s="166" t="str">
        <f>IFERROR(VLOOKUP($A217,'MASTER PRICE LIST'!$A$15:$G$1053,5,0),"")</f>
        <v/>
      </c>
      <c r="E217" s="167" t="str">
        <f>IFERROR(VLOOKUP($A217,'MASTER PRICE LIST'!$A$15:$G$1053,6,0),"")</f>
        <v/>
      </c>
      <c r="F217" s="166" t="str">
        <f>IFERROR(VLOOKUP($A217,'MASTER PRICE LIST'!$A$15:$G$1053,7,0),"")</f>
        <v/>
      </c>
      <c r="G217" s="168" t="str">
        <f t="shared" si="3"/>
        <v/>
      </c>
      <c r="H217" s="162" t="str">
        <f>IFERROR(VLOOKUP($A217,'MASTER PRICE LIST'!$A$15:$I$1053,8,0),"")</f>
        <v/>
      </c>
      <c r="I217" s="163" t="str">
        <f>IFERROR(VLOOKUP($A217,'MASTER PRICE LIST'!$A$15:$I$1053,9,0),"")</f>
        <v/>
      </c>
      <c r="J217" s="174"/>
      <c r="K217" s="174"/>
      <c r="L217" s="174"/>
      <c r="M217" s="174"/>
      <c r="N217" s="174"/>
      <c r="O217" s="174"/>
      <c r="P217" s="174"/>
      <c r="Q217" s="174"/>
      <c r="R217" s="174"/>
      <c r="S217" s="174"/>
      <c r="T217" s="174"/>
      <c r="U217" s="174"/>
      <c r="V217" s="174"/>
      <c r="W217" s="174"/>
    </row>
    <row r="218" spans="1:23" x14ac:dyDescent="0.3">
      <c r="A218">
        <v>215</v>
      </c>
      <c r="B218" s="164" t="str">
        <f>IFERROR(VLOOKUP($A218,'MASTER PRICE LIST'!$A$15:$G$1053,3,0),"")</f>
        <v/>
      </c>
      <c r="C218" s="165" t="str">
        <f>IFERROR(VLOOKUP($A218,'MASTER PRICE LIST'!$A$15:$G$1053,4,0),"")</f>
        <v/>
      </c>
      <c r="D218" s="166" t="str">
        <f>IFERROR(VLOOKUP($A218,'MASTER PRICE LIST'!$A$15:$G$1053,5,0),"")</f>
        <v/>
      </c>
      <c r="E218" s="167" t="str">
        <f>IFERROR(VLOOKUP($A218,'MASTER PRICE LIST'!$A$15:$G$1053,6,0),"")</f>
        <v/>
      </c>
      <c r="F218" s="166" t="str">
        <f>IFERROR(VLOOKUP($A218,'MASTER PRICE LIST'!$A$15:$G$1053,7,0),"")</f>
        <v/>
      </c>
      <c r="G218" s="168" t="str">
        <f t="shared" si="3"/>
        <v/>
      </c>
      <c r="H218" s="162" t="str">
        <f>IFERROR(VLOOKUP($A218,'MASTER PRICE LIST'!$A$15:$I$1053,8,0),"")</f>
        <v/>
      </c>
      <c r="I218" s="163" t="str">
        <f>IFERROR(VLOOKUP($A218,'MASTER PRICE LIST'!$A$15:$I$1053,9,0),"")</f>
        <v/>
      </c>
      <c r="J218" s="174"/>
      <c r="K218" s="174"/>
      <c r="L218" s="174"/>
      <c r="M218" s="174"/>
      <c r="N218" s="174"/>
      <c r="O218" s="174"/>
      <c r="P218" s="174"/>
      <c r="Q218" s="174"/>
      <c r="R218" s="174"/>
      <c r="S218" s="174"/>
      <c r="T218" s="174"/>
      <c r="U218" s="174"/>
      <c r="V218" s="174"/>
      <c r="W218" s="174"/>
    </row>
    <row r="219" spans="1:23" x14ac:dyDescent="0.3">
      <c r="A219">
        <v>216</v>
      </c>
      <c r="B219" s="164" t="str">
        <f>IFERROR(VLOOKUP($A219,'MASTER PRICE LIST'!$A$15:$G$1053,3,0),"")</f>
        <v/>
      </c>
      <c r="C219" s="165" t="str">
        <f>IFERROR(VLOOKUP($A219,'MASTER PRICE LIST'!$A$15:$G$1053,4,0),"")</f>
        <v/>
      </c>
      <c r="D219" s="166" t="str">
        <f>IFERROR(VLOOKUP($A219,'MASTER PRICE LIST'!$A$15:$G$1053,5,0),"")</f>
        <v/>
      </c>
      <c r="E219" s="167" t="str">
        <f>IFERROR(VLOOKUP($A219,'MASTER PRICE LIST'!$A$15:$G$1053,6,0),"")</f>
        <v/>
      </c>
      <c r="F219" s="166" t="str">
        <f>IFERROR(VLOOKUP($A219,'MASTER PRICE LIST'!$A$15:$G$1053,7,0),"")</f>
        <v/>
      </c>
      <c r="G219" s="168" t="str">
        <f t="shared" si="3"/>
        <v/>
      </c>
      <c r="H219" s="162" t="str">
        <f>IFERROR(VLOOKUP($A219,'MASTER PRICE LIST'!$A$15:$I$1053,8,0),"")</f>
        <v/>
      </c>
      <c r="I219" s="163" t="str">
        <f>IFERROR(VLOOKUP($A219,'MASTER PRICE LIST'!$A$15:$I$1053,9,0),"")</f>
        <v/>
      </c>
      <c r="J219" s="174"/>
      <c r="K219" s="174"/>
      <c r="L219" s="174"/>
      <c r="M219" s="174"/>
      <c r="N219" s="174"/>
      <c r="O219" s="174"/>
      <c r="P219" s="174"/>
      <c r="Q219" s="174"/>
      <c r="R219" s="174"/>
      <c r="S219" s="174"/>
      <c r="T219" s="174"/>
      <c r="U219" s="174"/>
      <c r="V219" s="174"/>
      <c r="W219" s="174"/>
    </row>
    <row r="220" spans="1:23" x14ac:dyDescent="0.3">
      <c r="A220">
        <v>217</v>
      </c>
      <c r="B220" s="164" t="str">
        <f>IFERROR(VLOOKUP($A220,'MASTER PRICE LIST'!$A$15:$G$1053,3,0),"")</f>
        <v/>
      </c>
      <c r="C220" s="165" t="str">
        <f>IFERROR(VLOOKUP($A220,'MASTER PRICE LIST'!$A$15:$G$1053,4,0),"")</f>
        <v/>
      </c>
      <c r="D220" s="166" t="str">
        <f>IFERROR(VLOOKUP($A220,'MASTER PRICE LIST'!$A$15:$G$1053,5,0),"")</f>
        <v/>
      </c>
      <c r="E220" s="167" t="str">
        <f>IFERROR(VLOOKUP($A220,'MASTER PRICE LIST'!$A$15:$G$1053,6,0),"")</f>
        <v/>
      </c>
      <c r="F220" s="166" t="str">
        <f>IFERROR(VLOOKUP($A220,'MASTER PRICE LIST'!$A$15:$G$1053,7,0),"")</f>
        <v/>
      </c>
      <c r="G220" s="168" t="str">
        <f t="shared" si="3"/>
        <v/>
      </c>
      <c r="H220" s="162" t="str">
        <f>IFERROR(VLOOKUP($A220,'MASTER PRICE LIST'!$A$15:$I$1053,8,0),"")</f>
        <v/>
      </c>
      <c r="I220" s="163" t="str">
        <f>IFERROR(VLOOKUP($A220,'MASTER PRICE LIST'!$A$15:$I$1053,9,0),"")</f>
        <v/>
      </c>
      <c r="J220" s="174"/>
      <c r="K220" s="174"/>
      <c r="L220" s="174"/>
      <c r="M220" s="174"/>
      <c r="N220" s="174"/>
      <c r="O220" s="174"/>
      <c r="P220" s="174"/>
      <c r="Q220" s="174"/>
      <c r="R220" s="174"/>
      <c r="S220" s="174"/>
      <c r="T220" s="174"/>
      <c r="U220" s="174"/>
      <c r="V220" s="174"/>
      <c r="W220" s="174"/>
    </row>
    <row r="221" spans="1:23" x14ac:dyDescent="0.3">
      <c r="A221">
        <v>218</v>
      </c>
      <c r="B221" s="164" t="str">
        <f>IFERROR(VLOOKUP($A221,'MASTER PRICE LIST'!$A$15:$G$1053,3,0),"")</f>
        <v/>
      </c>
      <c r="C221" s="165" t="str">
        <f>IFERROR(VLOOKUP($A221,'MASTER PRICE LIST'!$A$15:$G$1053,4,0),"")</f>
        <v/>
      </c>
      <c r="D221" s="166" t="str">
        <f>IFERROR(VLOOKUP($A221,'MASTER PRICE LIST'!$A$15:$G$1053,5,0),"")</f>
        <v/>
      </c>
      <c r="E221" s="167" t="str">
        <f>IFERROR(VLOOKUP($A221,'MASTER PRICE LIST'!$A$15:$G$1053,6,0),"")</f>
        <v/>
      </c>
      <c r="F221" s="166" t="str">
        <f>IFERROR(VLOOKUP($A221,'MASTER PRICE LIST'!$A$15:$G$1053,7,0),"")</f>
        <v/>
      </c>
      <c r="G221" s="168" t="str">
        <f t="shared" si="3"/>
        <v/>
      </c>
      <c r="H221" s="162" t="str">
        <f>IFERROR(VLOOKUP($A221,'MASTER PRICE LIST'!$A$15:$I$1053,8,0),"")</f>
        <v/>
      </c>
      <c r="I221" s="163" t="str">
        <f>IFERROR(VLOOKUP($A221,'MASTER PRICE LIST'!$A$15:$I$1053,9,0),"")</f>
        <v/>
      </c>
      <c r="J221" s="174"/>
      <c r="K221" s="174"/>
      <c r="L221" s="174"/>
      <c r="M221" s="174"/>
      <c r="N221" s="174"/>
      <c r="O221" s="174"/>
      <c r="P221" s="174"/>
      <c r="Q221" s="174"/>
      <c r="R221" s="174"/>
      <c r="S221" s="174"/>
      <c r="T221" s="174"/>
      <c r="U221" s="174"/>
      <c r="V221" s="174"/>
      <c r="W221" s="174"/>
    </row>
    <row r="222" spans="1:23" x14ac:dyDescent="0.3">
      <c r="A222">
        <v>219</v>
      </c>
      <c r="B222" s="164" t="str">
        <f>IFERROR(VLOOKUP($A222,'MASTER PRICE LIST'!$A$15:$G$1053,3,0),"")</f>
        <v/>
      </c>
      <c r="C222" s="165" t="str">
        <f>IFERROR(VLOOKUP($A222,'MASTER PRICE LIST'!$A$15:$G$1053,4,0),"")</f>
        <v/>
      </c>
      <c r="D222" s="166" t="str">
        <f>IFERROR(VLOOKUP($A222,'MASTER PRICE LIST'!$A$15:$G$1053,5,0),"")</f>
        <v/>
      </c>
      <c r="E222" s="167" t="str">
        <f>IFERROR(VLOOKUP($A222,'MASTER PRICE LIST'!$A$15:$G$1053,6,0),"")</f>
        <v/>
      </c>
      <c r="F222" s="166" t="str">
        <f>IFERROR(VLOOKUP($A222,'MASTER PRICE LIST'!$A$15:$G$1053,7,0),"")</f>
        <v/>
      </c>
      <c r="G222" s="168" t="str">
        <f t="shared" si="3"/>
        <v/>
      </c>
      <c r="H222" s="162" t="str">
        <f>IFERROR(VLOOKUP($A222,'MASTER PRICE LIST'!$A$15:$I$1053,8,0),"")</f>
        <v/>
      </c>
      <c r="I222" s="163" t="str">
        <f>IFERROR(VLOOKUP($A222,'MASTER PRICE LIST'!$A$15:$I$1053,9,0),"")</f>
        <v/>
      </c>
      <c r="J222" s="174"/>
      <c r="K222" s="174"/>
      <c r="L222" s="174"/>
      <c r="M222" s="174"/>
      <c r="N222" s="174"/>
      <c r="O222" s="174"/>
      <c r="P222" s="174"/>
      <c r="Q222" s="174"/>
      <c r="R222" s="174"/>
      <c r="S222" s="174"/>
      <c r="T222" s="174"/>
      <c r="U222" s="174"/>
      <c r="V222" s="174"/>
      <c r="W222" s="174"/>
    </row>
    <row r="223" spans="1:23" x14ac:dyDescent="0.3">
      <c r="A223">
        <v>220</v>
      </c>
      <c r="B223" s="164" t="str">
        <f>IFERROR(VLOOKUP($A223,'MASTER PRICE LIST'!$A$15:$G$1053,3,0),"")</f>
        <v/>
      </c>
      <c r="C223" s="165" t="str">
        <f>IFERROR(VLOOKUP($A223,'MASTER PRICE LIST'!$A$15:$G$1053,4,0),"")</f>
        <v/>
      </c>
      <c r="D223" s="166" t="str">
        <f>IFERROR(VLOOKUP($A223,'MASTER PRICE LIST'!$A$15:$G$1053,5,0),"")</f>
        <v/>
      </c>
      <c r="E223" s="167" t="str">
        <f>IFERROR(VLOOKUP($A223,'MASTER PRICE LIST'!$A$15:$G$1053,6,0),"")</f>
        <v/>
      </c>
      <c r="F223" s="166" t="str">
        <f>IFERROR(VLOOKUP($A223,'MASTER PRICE LIST'!$A$15:$G$1053,7,0),"")</f>
        <v/>
      </c>
      <c r="G223" s="168" t="str">
        <f t="shared" si="3"/>
        <v/>
      </c>
      <c r="H223" s="162" t="str">
        <f>IFERROR(VLOOKUP($A223,'MASTER PRICE LIST'!$A$15:$I$1053,8,0),"")</f>
        <v/>
      </c>
      <c r="I223" s="163" t="str">
        <f>IFERROR(VLOOKUP($A223,'MASTER PRICE LIST'!$A$15:$I$1053,9,0),"")</f>
        <v/>
      </c>
      <c r="J223" s="174"/>
      <c r="K223" s="174"/>
      <c r="L223" s="174"/>
      <c r="M223" s="174"/>
      <c r="N223" s="174"/>
      <c r="O223" s="174"/>
      <c r="P223" s="174"/>
      <c r="Q223" s="174"/>
      <c r="R223" s="174"/>
      <c r="S223" s="174"/>
      <c r="T223" s="174"/>
      <c r="U223" s="174"/>
      <c r="V223" s="174"/>
      <c r="W223" s="174"/>
    </row>
    <row r="224" spans="1:23" x14ac:dyDescent="0.3">
      <c r="A224">
        <v>221</v>
      </c>
      <c r="B224" s="164" t="str">
        <f>IFERROR(VLOOKUP($A224,'MASTER PRICE LIST'!$A$15:$G$1053,3,0),"")</f>
        <v/>
      </c>
      <c r="C224" s="165" t="str">
        <f>IFERROR(VLOOKUP($A224,'MASTER PRICE LIST'!$A$15:$G$1053,4,0),"")</f>
        <v/>
      </c>
      <c r="D224" s="166" t="str">
        <f>IFERROR(VLOOKUP($A224,'MASTER PRICE LIST'!$A$15:$G$1053,5,0),"")</f>
        <v/>
      </c>
      <c r="E224" s="167" t="str">
        <f>IFERROR(VLOOKUP($A224,'MASTER PRICE LIST'!$A$15:$G$1053,6,0),"")</f>
        <v/>
      </c>
      <c r="F224" s="166" t="str">
        <f>IFERROR(VLOOKUP($A224,'MASTER PRICE LIST'!$A$15:$G$1053,7,0),"")</f>
        <v/>
      </c>
      <c r="G224" s="168" t="str">
        <f t="shared" si="3"/>
        <v/>
      </c>
      <c r="H224" s="162" t="str">
        <f>IFERROR(VLOOKUP($A224,'MASTER PRICE LIST'!$A$15:$I$1053,8,0),"")</f>
        <v/>
      </c>
      <c r="I224" s="163" t="str">
        <f>IFERROR(VLOOKUP($A224,'MASTER PRICE LIST'!$A$15:$I$1053,9,0),"")</f>
        <v/>
      </c>
      <c r="J224" s="174"/>
      <c r="K224" s="174"/>
      <c r="L224" s="174"/>
      <c r="M224" s="174"/>
      <c r="N224" s="174"/>
      <c r="O224" s="174"/>
      <c r="P224" s="174"/>
      <c r="Q224" s="174"/>
      <c r="R224" s="174"/>
      <c r="S224" s="174"/>
      <c r="T224" s="174"/>
      <c r="U224" s="174"/>
      <c r="V224" s="174"/>
      <c r="W224" s="174"/>
    </row>
    <row r="225" spans="1:23" x14ac:dyDescent="0.3">
      <c r="A225">
        <v>222</v>
      </c>
      <c r="B225" s="164" t="str">
        <f>IFERROR(VLOOKUP($A225,'MASTER PRICE LIST'!$A$15:$G$1053,3,0),"")</f>
        <v/>
      </c>
      <c r="C225" s="165" t="str">
        <f>IFERROR(VLOOKUP($A225,'MASTER PRICE LIST'!$A$15:$G$1053,4,0),"")</f>
        <v/>
      </c>
      <c r="D225" s="166" t="str">
        <f>IFERROR(VLOOKUP($A225,'MASTER PRICE LIST'!$A$15:$G$1053,5,0),"")</f>
        <v/>
      </c>
      <c r="E225" s="167" t="str">
        <f>IFERROR(VLOOKUP($A225,'MASTER PRICE LIST'!$A$15:$G$1053,6,0),"")</f>
        <v/>
      </c>
      <c r="F225" s="166" t="str">
        <f>IFERROR(VLOOKUP($A225,'MASTER PRICE LIST'!$A$15:$G$1053,7,0),"")</f>
        <v/>
      </c>
      <c r="G225" s="168" t="str">
        <f t="shared" si="3"/>
        <v/>
      </c>
      <c r="H225" s="162" t="str">
        <f>IFERROR(VLOOKUP($A225,'MASTER PRICE LIST'!$A$15:$I$1053,8,0),"")</f>
        <v/>
      </c>
      <c r="I225" s="163" t="str">
        <f>IFERROR(VLOOKUP($A225,'MASTER PRICE LIST'!$A$15:$I$1053,9,0),"")</f>
        <v/>
      </c>
      <c r="J225" s="174"/>
      <c r="K225" s="174"/>
      <c r="L225" s="174"/>
      <c r="M225" s="174"/>
      <c r="N225" s="174"/>
      <c r="O225" s="174"/>
      <c r="P225" s="174"/>
      <c r="Q225" s="174"/>
      <c r="R225" s="174"/>
      <c r="S225" s="174"/>
      <c r="T225" s="174"/>
      <c r="U225" s="174"/>
      <c r="V225" s="174"/>
      <c r="W225" s="174"/>
    </row>
    <row r="226" spans="1:23" x14ac:dyDescent="0.3">
      <c r="A226">
        <v>223</v>
      </c>
      <c r="B226" s="164" t="str">
        <f>IFERROR(VLOOKUP($A226,'MASTER PRICE LIST'!$A$15:$G$1053,3,0),"")</f>
        <v/>
      </c>
      <c r="C226" s="165" t="str">
        <f>IFERROR(VLOOKUP($A226,'MASTER PRICE LIST'!$A$15:$G$1053,4,0),"")</f>
        <v/>
      </c>
      <c r="D226" s="166" t="str">
        <f>IFERROR(VLOOKUP($A226,'MASTER PRICE LIST'!$A$15:$G$1053,5,0),"")</f>
        <v/>
      </c>
      <c r="E226" s="167" t="str">
        <f>IFERROR(VLOOKUP($A226,'MASTER PRICE LIST'!$A$15:$G$1053,6,0),"")</f>
        <v/>
      </c>
      <c r="F226" s="166" t="str">
        <f>IFERROR(VLOOKUP($A226,'MASTER PRICE LIST'!$A$15:$G$1053,7,0),"")</f>
        <v/>
      </c>
      <c r="G226" s="168" t="str">
        <f t="shared" si="3"/>
        <v/>
      </c>
      <c r="H226" s="162" t="str">
        <f>IFERROR(VLOOKUP($A226,'MASTER PRICE LIST'!$A$15:$I$1053,8,0),"")</f>
        <v/>
      </c>
      <c r="I226" s="163" t="str">
        <f>IFERROR(VLOOKUP($A226,'MASTER PRICE LIST'!$A$15:$I$1053,9,0),"")</f>
        <v/>
      </c>
      <c r="J226" s="174"/>
      <c r="K226" s="174"/>
      <c r="L226" s="174"/>
      <c r="M226" s="174"/>
      <c r="N226" s="174"/>
      <c r="O226" s="174"/>
      <c r="P226" s="174"/>
      <c r="Q226" s="174"/>
      <c r="R226" s="174"/>
      <c r="S226" s="174"/>
      <c r="T226" s="174"/>
      <c r="U226" s="174"/>
      <c r="V226" s="174"/>
      <c r="W226" s="174"/>
    </row>
    <row r="227" spans="1:23" x14ac:dyDescent="0.3">
      <c r="A227">
        <v>224</v>
      </c>
      <c r="B227" s="164" t="str">
        <f>IFERROR(VLOOKUP($A227,'MASTER PRICE LIST'!$A$15:$G$1053,3,0),"")</f>
        <v/>
      </c>
      <c r="C227" s="165" t="str">
        <f>IFERROR(VLOOKUP($A227,'MASTER PRICE LIST'!$A$15:$G$1053,4,0),"")</f>
        <v/>
      </c>
      <c r="D227" s="166" t="str">
        <f>IFERROR(VLOOKUP($A227,'MASTER PRICE LIST'!$A$15:$G$1053,5,0),"")</f>
        <v/>
      </c>
      <c r="E227" s="167" t="str">
        <f>IFERROR(VLOOKUP($A227,'MASTER PRICE LIST'!$A$15:$G$1053,6,0),"")</f>
        <v/>
      </c>
      <c r="F227" s="166" t="str">
        <f>IFERROR(VLOOKUP($A227,'MASTER PRICE LIST'!$A$15:$G$1053,7,0),"")</f>
        <v/>
      </c>
      <c r="G227" s="168" t="str">
        <f t="shared" si="3"/>
        <v/>
      </c>
      <c r="H227" s="162" t="str">
        <f>IFERROR(VLOOKUP($A227,'MASTER PRICE LIST'!$A$15:$I$1053,8,0),"")</f>
        <v/>
      </c>
      <c r="I227" s="163" t="str">
        <f>IFERROR(VLOOKUP($A227,'MASTER PRICE LIST'!$A$15:$I$1053,9,0),"")</f>
        <v/>
      </c>
      <c r="J227" s="174"/>
      <c r="K227" s="174"/>
      <c r="L227" s="174"/>
      <c r="M227" s="174"/>
      <c r="N227" s="174"/>
      <c r="O227" s="174"/>
      <c r="P227" s="174"/>
      <c r="Q227" s="174"/>
      <c r="R227" s="174"/>
      <c r="S227" s="174"/>
      <c r="T227" s="174"/>
      <c r="U227" s="174"/>
      <c r="V227" s="174"/>
      <c r="W227" s="174"/>
    </row>
    <row r="228" spans="1:23" x14ac:dyDescent="0.3">
      <c r="A228">
        <v>225</v>
      </c>
      <c r="B228" s="164" t="str">
        <f>IFERROR(VLOOKUP($A228,'MASTER PRICE LIST'!$A$15:$G$1053,3,0),"")</f>
        <v/>
      </c>
      <c r="C228" s="165" t="str">
        <f>IFERROR(VLOOKUP($A228,'MASTER PRICE LIST'!$A$15:$G$1053,4,0),"")</f>
        <v/>
      </c>
      <c r="D228" s="166" t="str">
        <f>IFERROR(VLOOKUP($A228,'MASTER PRICE LIST'!$A$15:$G$1053,5,0),"")</f>
        <v/>
      </c>
      <c r="E228" s="167" t="str">
        <f>IFERROR(VLOOKUP($A228,'MASTER PRICE LIST'!$A$15:$G$1053,6,0),"")</f>
        <v/>
      </c>
      <c r="F228" s="166" t="str">
        <f>IFERROR(VLOOKUP($A228,'MASTER PRICE LIST'!$A$15:$G$1053,7,0),"")</f>
        <v/>
      </c>
      <c r="G228" s="168" t="str">
        <f t="shared" si="3"/>
        <v/>
      </c>
      <c r="H228" s="162" t="str">
        <f>IFERROR(VLOOKUP($A228,'MASTER PRICE LIST'!$A$15:$I$1053,8,0),"")</f>
        <v/>
      </c>
      <c r="I228" s="163" t="str">
        <f>IFERROR(VLOOKUP($A228,'MASTER PRICE LIST'!$A$15:$I$1053,9,0),"")</f>
        <v/>
      </c>
      <c r="J228" s="174"/>
      <c r="K228" s="174"/>
      <c r="L228" s="174"/>
      <c r="M228" s="174"/>
      <c r="N228" s="174"/>
      <c r="O228" s="174"/>
      <c r="P228" s="174"/>
      <c r="Q228" s="174"/>
      <c r="R228" s="174"/>
      <c r="S228" s="174"/>
      <c r="T228" s="174"/>
      <c r="U228" s="174"/>
      <c r="V228" s="174"/>
      <c r="W228" s="174"/>
    </row>
    <row r="229" spans="1:23" x14ac:dyDescent="0.3">
      <c r="A229">
        <v>226</v>
      </c>
      <c r="B229" s="164" t="str">
        <f>IFERROR(VLOOKUP($A229,'MASTER PRICE LIST'!$A$15:$G$1053,3,0),"")</f>
        <v/>
      </c>
      <c r="C229" s="165" t="str">
        <f>IFERROR(VLOOKUP($A229,'MASTER PRICE LIST'!$A$15:$G$1053,4,0),"")</f>
        <v/>
      </c>
      <c r="D229" s="166" t="str">
        <f>IFERROR(VLOOKUP($A229,'MASTER PRICE LIST'!$A$15:$G$1053,5,0),"")</f>
        <v/>
      </c>
      <c r="E229" s="167" t="str">
        <f>IFERROR(VLOOKUP($A229,'MASTER PRICE LIST'!$A$15:$G$1053,6,0),"")</f>
        <v/>
      </c>
      <c r="F229" s="166" t="str">
        <f>IFERROR(VLOOKUP($A229,'MASTER PRICE LIST'!$A$15:$G$1053,7,0),"")</f>
        <v/>
      </c>
      <c r="G229" s="168" t="str">
        <f t="shared" si="3"/>
        <v/>
      </c>
      <c r="H229" s="162" t="str">
        <f>IFERROR(VLOOKUP($A229,'MASTER PRICE LIST'!$A$15:$I$1053,8,0),"")</f>
        <v/>
      </c>
      <c r="I229" s="163" t="str">
        <f>IFERROR(VLOOKUP($A229,'MASTER PRICE LIST'!$A$15:$I$1053,9,0),"")</f>
        <v/>
      </c>
      <c r="J229" s="174"/>
      <c r="K229" s="174"/>
      <c r="L229" s="174"/>
      <c r="M229" s="174"/>
      <c r="N229" s="174"/>
      <c r="O229" s="174"/>
      <c r="P229" s="174"/>
      <c r="Q229" s="174"/>
      <c r="R229" s="174"/>
      <c r="S229" s="174"/>
      <c r="T229" s="174"/>
      <c r="U229" s="174"/>
      <c r="V229" s="174"/>
      <c r="W229" s="174"/>
    </row>
    <row r="230" spans="1:23" x14ac:dyDescent="0.3">
      <c r="A230">
        <v>227</v>
      </c>
      <c r="B230" s="164" t="str">
        <f>IFERROR(VLOOKUP($A230,'MASTER PRICE LIST'!$A$15:$G$1053,3,0),"")</f>
        <v/>
      </c>
      <c r="C230" s="165" t="str">
        <f>IFERROR(VLOOKUP($A230,'MASTER PRICE LIST'!$A$15:$G$1053,4,0),"")</f>
        <v/>
      </c>
      <c r="D230" s="166" t="str">
        <f>IFERROR(VLOOKUP($A230,'MASTER PRICE LIST'!$A$15:$G$1053,5,0),"")</f>
        <v/>
      </c>
      <c r="E230" s="167" t="str">
        <f>IFERROR(VLOOKUP($A230,'MASTER PRICE LIST'!$A$15:$G$1053,6,0),"")</f>
        <v/>
      </c>
      <c r="F230" s="166" t="str">
        <f>IFERROR(VLOOKUP($A230,'MASTER PRICE LIST'!$A$15:$G$1053,7,0),"")</f>
        <v/>
      </c>
      <c r="G230" s="168" t="str">
        <f t="shared" si="3"/>
        <v/>
      </c>
      <c r="H230" s="162" t="str">
        <f>IFERROR(VLOOKUP($A230,'MASTER PRICE LIST'!$A$15:$I$1053,8,0),"")</f>
        <v/>
      </c>
      <c r="I230" s="163" t="str">
        <f>IFERROR(VLOOKUP($A230,'MASTER PRICE LIST'!$A$15:$I$1053,9,0),"")</f>
        <v/>
      </c>
      <c r="J230" s="174"/>
      <c r="K230" s="174"/>
      <c r="L230" s="174"/>
      <c r="M230" s="174"/>
      <c r="N230" s="174"/>
      <c r="O230" s="174"/>
      <c r="P230" s="174"/>
      <c r="Q230" s="174"/>
      <c r="R230" s="174"/>
      <c r="S230" s="174"/>
      <c r="T230" s="174"/>
      <c r="U230" s="174"/>
      <c r="V230" s="174"/>
      <c r="W230" s="174"/>
    </row>
    <row r="231" spans="1:23" x14ac:dyDescent="0.3">
      <c r="A231">
        <v>228</v>
      </c>
      <c r="B231" s="164" t="str">
        <f>IFERROR(VLOOKUP($A231,'MASTER PRICE LIST'!$A$15:$G$1053,3,0),"")</f>
        <v/>
      </c>
      <c r="C231" s="165" t="str">
        <f>IFERROR(VLOOKUP($A231,'MASTER PRICE LIST'!$A$15:$G$1053,4,0),"")</f>
        <v/>
      </c>
      <c r="D231" s="166" t="str">
        <f>IFERROR(VLOOKUP($A231,'MASTER PRICE LIST'!$A$15:$G$1053,5,0),"")</f>
        <v/>
      </c>
      <c r="E231" s="167" t="str">
        <f>IFERROR(VLOOKUP($A231,'MASTER PRICE LIST'!$A$15:$G$1053,6,0),"")</f>
        <v/>
      </c>
      <c r="F231" s="166" t="str">
        <f>IFERROR(VLOOKUP($A231,'MASTER PRICE LIST'!$A$15:$G$1053,7,0),"")</f>
        <v/>
      </c>
      <c r="G231" s="168" t="str">
        <f t="shared" si="3"/>
        <v/>
      </c>
      <c r="H231" s="162" t="str">
        <f>IFERROR(VLOOKUP($A231,'MASTER PRICE LIST'!$A$15:$I$1053,8,0),"")</f>
        <v/>
      </c>
      <c r="I231" s="163" t="str">
        <f>IFERROR(VLOOKUP($A231,'MASTER PRICE LIST'!$A$15:$I$1053,9,0),"")</f>
        <v/>
      </c>
      <c r="J231" s="174"/>
      <c r="K231" s="174"/>
      <c r="L231" s="174"/>
      <c r="M231" s="174"/>
      <c r="N231" s="174"/>
      <c r="O231" s="174"/>
      <c r="P231" s="174"/>
      <c r="Q231" s="174"/>
      <c r="R231" s="174"/>
      <c r="S231" s="174"/>
      <c r="T231" s="174"/>
      <c r="U231" s="174"/>
      <c r="V231" s="174"/>
      <c r="W231" s="174"/>
    </row>
    <row r="232" spans="1:23" x14ac:dyDescent="0.3">
      <c r="A232">
        <v>229</v>
      </c>
      <c r="B232" s="164" t="str">
        <f>IFERROR(VLOOKUP($A232,'MASTER PRICE LIST'!$A$15:$G$1053,3,0),"")</f>
        <v/>
      </c>
      <c r="C232" s="165" t="str">
        <f>IFERROR(VLOOKUP($A232,'MASTER PRICE LIST'!$A$15:$G$1053,4,0),"")</f>
        <v/>
      </c>
      <c r="D232" s="166" t="str">
        <f>IFERROR(VLOOKUP($A232,'MASTER PRICE LIST'!$A$15:$G$1053,5,0),"")</f>
        <v/>
      </c>
      <c r="E232" s="167" t="str">
        <f>IFERROR(VLOOKUP($A232,'MASTER PRICE LIST'!$A$15:$G$1053,6,0),"")</f>
        <v/>
      </c>
      <c r="F232" s="166" t="str">
        <f>IFERROR(VLOOKUP($A232,'MASTER PRICE LIST'!$A$15:$G$1053,7,0),"")</f>
        <v/>
      </c>
      <c r="G232" s="168" t="str">
        <f t="shared" si="3"/>
        <v/>
      </c>
      <c r="H232" s="162" t="str">
        <f>IFERROR(VLOOKUP($A232,'MASTER PRICE LIST'!$A$15:$I$1053,8,0),"")</f>
        <v/>
      </c>
      <c r="I232" s="163" t="str">
        <f>IFERROR(VLOOKUP($A232,'MASTER PRICE LIST'!$A$15:$I$1053,9,0),"")</f>
        <v/>
      </c>
      <c r="J232" s="174"/>
      <c r="K232" s="174"/>
      <c r="L232" s="174"/>
      <c r="M232" s="174"/>
      <c r="N232" s="174"/>
      <c r="O232" s="174"/>
      <c r="P232" s="174"/>
      <c r="Q232" s="174"/>
      <c r="R232" s="174"/>
      <c r="S232" s="174"/>
      <c r="T232" s="174"/>
      <c r="U232" s="174"/>
      <c r="V232" s="174"/>
      <c r="W232" s="174"/>
    </row>
    <row r="233" spans="1:23" x14ac:dyDescent="0.3">
      <c r="A233">
        <v>230</v>
      </c>
      <c r="B233" s="164" t="str">
        <f>IFERROR(VLOOKUP($A233,'MASTER PRICE LIST'!$A$15:$G$1053,3,0),"")</f>
        <v/>
      </c>
      <c r="C233" s="165" t="str">
        <f>IFERROR(VLOOKUP($A233,'MASTER PRICE LIST'!$A$15:$G$1053,4,0),"")</f>
        <v/>
      </c>
      <c r="D233" s="166" t="str">
        <f>IFERROR(VLOOKUP($A233,'MASTER PRICE LIST'!$A$15:$G$1053,5,0),"")</f>
        <v/>
      </c>
      <c r="E233" s="167" t="str">
        <f>IFERROR(VLOOKUP($A233,'MASTER PRICE LIST'!$A$15:$G$1053,6,0),"")</f>
        <v/>
      </c>
      <c r="F233" s="166" t="str">
        <f>IFERROR(VLOOKUP($A233,'MASTER PRICE LIST'!$A$15:$G$1053,7,0),"")</f>
        <v/>
      </c>
      <c r="G233" s="168" t="str">
        <f t="shared" si="3"/>
        <v/>
      </c>
      <c r="H233" s="162" t="str">
        <f>IFERROR(VLOOKUP($A233,'MASTER PRICE LIST'!$A$15:$I$1053,8,0),"")</f>
        <v/>
      </c>
      <c r="I233" s="163" t="str">
        <f>IFERROR(VLOOKUP($A233,'MASTER PRICE LIST'!$A$15:$I$1053,9,0),"")</f>
        <v/>
      </c>
      <c r="J233" s="174"/>
      <c r="K233" s="174"/>
      <c r="L233" s="174"/>
      <c r="M233" s="174"/>
      <c r="N233" s="174"/>
      <c r="O233" s="174"/>
      <c r="P233" s="174"/>
      <c r="Q233" s="174"/>
      <c r="R233" s="174"/>
      <c r="S233" s="174"/>
      <c r="T233" s="174"/>
      <c r="U233" s="174"/>
      <c r="V233" s="174"/>
      <c r="W233" s="174"/>
    </row>
    <row r="234" spans="1:23" x14ac:dyDescent="0.3">
      <c r="A234">
        <v>231</v>
      </c>
      <c r="B234" s="164" t="str">
        <f>IFERROR(VLOOKUP($A234,'MASTER PRICE LIST'!$A$15:$G$1053,3,0),"")</f>
        <v/>
      </c>
      <c r="C234" s="165" t="str">
        <f>IFERROR(VLOOKUP($A234,'MASTER PRICE LIST'!$A$15:$G$1053,4,0),"")</f>
        <v/>
      </c>
      <c r="D234" s="166" t="str">
        <f>IFERROR(VLOOKUP($A234,'MASTER PRICE LIST'!$A$15:$G$1053,5,0),"")</f>
        <v/>
      </c>
      <c r="E234" s="167" t="str">
        <f>IFERROR(VLOOKUP($A234,'MASTER PRICE LIST'!$A$15:$G$1053,6,0),"")</f>
        <v/>
      </c>
      <c r="F234" s="166" t="str">
        <f>IFERROR(VLOOKUP($A234,'MASTER PRICE LIST'!$A$15:$G$1053,7,0),"")</f>
        <v/>
      </c>
      <c r="G234" s="168" t="str">
        <f t="shared" si="3"/>
        <v/>
      </c>
      <c r="H234" s="162" t="str">
        <f>IFERROR(VLOOKUP($A234,'MASTER PRICE LIST'!$A$15:$I$1053,8,0),"")</f>
        <v/>
      </c>
      <c r="I234" s="163" t="str">
        <f>IFERROR(VLOOKUP($A234,'MASTER PRICE LIST'!$A$15:$I$1053,9,0),"")</f>
        <v/>
      </c>
      <c r="J234" s="174"/>
      <c r="K234" s="174"/>
      <c r="L234" s="174"/>
      <c r="M234" s="174"/>
      <c r="N234" s="174"/>
      <c r="O234" s="174"/>
      <c r="P234" s="174"/>
      <c r="Q234" s="174"/>
      <c r="R234" s="174"/>
      <c r="S234" s="174"/>
      <c r="T234" s="174"/>
      <c r="U234" s="174"/>
      <c r="V234" s="174"/>
      <c r="W234" s="174"/>
    </row>
    <row r="235" spans="1:23" x14ac:dyDescent="0.3">
      <c r="A235">
        <v>232</v>
      </c>
      <c r="B235" s="164" t="str">
        <f>IFERROR(VLOOKUP($A235,'MASTER PRICE LIST'!$A$15:$G$1053,3,0),"")</f>
        <v/>
      </c>
      <c r="C235" s="165" t="str">
        <f>IFERROR(VLOOKUP($A235,'MASTER PRICE LIST'!$A$15:$G$1053,4,0),"")</f>
        <v/>
      </c>
      <c r="D235" s="166" t="str">
        <f>IFERROR(VLOOKUP($A235,'MASTER PRICE LIST'!$A$15:$G$1053,5,0),"")</f>
        <v/>
      </c>
      <c r="E235" s="167" t="str">
        <f>IFERROR(VLOOKUP($A235,'MASTER PRICE LIST'!$A$15:$G$1053,6,0),"")</f>
        <v/>
      </c>
      <c r="F235" s="166" t="str">
        <f>IFERROR(VLOOKUP($A235,'MASTER PRICE LIST'!$A$15:$G$1053,7,0),"")</f>
        <v/>
      </c>
      <c r="G235" s="168" t="str">
        <f t="shared" si="3"/>
        <v/>
      </c>
      <c r="H235" s="162" t="str">
        <f>IFERROR(VLOOKUP($A235,'MASTER PRICE LIST'!$A$15:$I$1053,8,0),"")</f>
        <v/>
      </c>
      <c r="I235" s="163" t="str">
        <f>IFERROR(VLOOKUP($A235,'MASTER PRICE LIST'!$A$15:$I$1053,9,0),"")</f>
        <v/>
      </c>
      <c r="J235" s="174"/>
      <c r="K235" s="174"/>
      <c r="L235" s="174"/>
      <c r="M235" s="174"/>
      <c r="N235" s="174"/>
      <c r="O235" s="174"/>
      <c r="P235" s="174"/>
      <c r="Q235" s="174"/>
      <c r="R235" s="174"/>
      <c r="S235" s="174"/>
      <c r="T235" s="174"/>
      <c r="U235" s="174"/>
      <c r="V235" s="174"/>
      <c r="W235" s="174"/>
    </row>
    <row r="236" spans="1:23" x14ac:dyDescent="0.3">
      <c r="A236">
        <v>233</v>
      </c>
      <c r="B236" s="164" t="str">
        <f>IFERROR(VLOOKUP($A236,'MASTER PRICE LIST'!$A$15:$G$1053,3,0),"")</f>
        <v/>
      </c>
      <c r="C236" s="165" t="str">
        <f>IFERROR(VLOOKUP($A236,'MASTER PRICE LIST'!$A$15:$G$1053,4,0),"")</f>
        <v/>
      </c>
      <c r="D236" s="166" t="str">
        <f>IFERROR(VLOOKUP($A236,'MASTER PRICE LIST'!$A$15:$G$1053,5,0),"")</f>
        <v/>
      </c>
      <c r="E236" s="167" t="str">
        <f>IFERROR(VLOOKUP($A236,'MASTER PRICE LIST'!$A$15:$G$1053,6,0),"")</f>
        <v/>
      </c>
      <c r="F236" s="166" t="str">
        <f>IFERROR(VLOOKUP($A236,'MASTER PRICE LIST'!$A$15:$G$1053,7,0),"")</f>
        <v/>
      </c>
      <c r="G236" s="168" t="str">
        <f t="shared" si="3"/>
        <v/>
      </c>
      <c r="H236" s="162" t="str">
        <f>IFERROR(VLOOKUP($A236,'MASTER PRICE LIST'!$A$15:$I$1053,8,0),"")</f>
        <v/>
      </c>
      <c r="I236" s="163" t="str">
        <f>IFERROR(VLOOKUP($A236,'MASTER PRICE LIST'!$A$15:$I$1053,9,0),"")</f>
        <v/>
      </c>
      <c r="J236" s="174"/>
      <c r="K236" s="174"/>
      <c r="L236" s="174"/>
      <c r="M236" s="174"/>
      <c r="N236" s="174"/>
      <c r="O236" s="174"/>
      <c r="P236" s="174"/>
      <c r="Q236" s="174"/>
      <c r="R236" s="174"/>
      <c r="S236" s="174"/>
      <c r="T236" s="174"/>
      <c r="U236" s="174"/>
      <c r="V236" s="174"/>
      <c r="W236" s="174"/>
    </row>
    <row r="237" spans="1:23" x14ac:dyDescent="0.3">
      <c r="A237">
        <v>234</v>
      </c>
      <c r="B237" s="164" t="str">
        <f>IFERROR(VLOOKUP($A237,'MASTER PRICE LIST'!$A$15:$G$1053,3,0),"")</f>
        <v/>
      </c>
      <c r="C237" s="165" t="str">
        <f>IFERROR(VLOOKUP($A237,'MASTER PRICE LIST'!$A$15:$G$1053,4,0),"")</f>
        <v/>
      </c>
      <c r="D237" s="166" t="str">
        <f>IFERROR(VLOOKUP($A237,'MASTER PRICE LIST'!$A$15:$G$1053,5,0),"")</f>
        <v/>
      </c>
      <c r="E237" s="167" t="str">
        <f>IFERROR(VLOOKUP($A237,'MASTER PRICE LIST'!$A$15:$G$1053,6,0),"")</f>
        <v/>
      </c>
      <c r="F237" s="166" t="str">
        <f>IFERROR(VLOOKUP($A237,'MASTER PRICE LIST'!$A$15:$G$1053,7,0),"")</f>
        <v/>
      </c>
      <c r="G237" s="168" t="str">
        <f t="shared" si="3"/>
        <v/>
      </c>
      <c r="H237" s="162" t="str">
        <f>IFERROR(VLOOKUP($A237,'MASTER PRICE LIST'!$A$15:$I$1053,8,0),"")</f>
        <v/>
      </c>
      <c r="I237" s="163" t="str">
        <f>IFERROR(VLOOKUP($A237,'MASTER PRICE LIST'!$A$15:$I$1053,9,0),"")</f>
        <v/>
      </c>
      <c r="J237" s="174"/>
      <c r="K237" s="174"/>
      <c r="L237" s="174"/>
      <c r="M237" s="174"/>
      <c r="N237" s="174"/>
      <c r="O237" s="174"/>
      <c r="P237" s="174"/>
      <c r="Q237" s="174"/>
      <c r="R237" s="174"/>
      <c r="S237" s="174"/>
      <c r="T237" s="174"/>
      <c r="U237" s="174"/>
      <c r="V237" s="174"/>
      <c r="W237" s="174"/>
    </row>
    <row r="238" spans="1:23" x14ac:dyDescent="0.3">
      <c r="A238">
        <v>235</v>
      </c>
      <c r="B238" s="164" t="str">
        <f>IFERROR(VLOOKUP($A238,'MASTER PRICE LIST'!$A$15:$G$1053,3,0),"")</f>
        <v/>
      </c>
      <c r="C238" s="165" t="str">
        <f>IFERROR(VLOOKUP($A238,'MASTER PRICE LIST'!$A$15:$G$1053,4,0),"")</f>
        <v/>
      </c>
      <c r="D238" s="166" t="str">
        <f>IFERROR(VLOOKUP($A238,'MASTER PRICE LIST'!$A$15:$G$1053,5,0),"")</f>
        <v/>
      </c>
      <c r="E238" s="167" t="str">
        <f>IFERROR(VLOOKUP($A238,'MASTER PRICE LIST'!$A$15:$G$1053,6,0),"")</f>
        <v/>
      </c>
      <c r="F238" s="166" t="str">
        <f>IFERROR(VLOOKUP($A238,'MASTER PRICE LIST'!$A$15:$G$1053,7,0),"")</f>
        <v/>
      </c>
      <c r="G238" s="168" t="str">
        <f t="shared" si="3"/>
        <v/>
      </c>
      <c r="H238" s="162" t="str">
        <f>IFERROR(VLOOKUP($A238,'MASTER PRICE LIST'!$A$15:$I$1053,8,0),"")</f>
        <v/>
      </c>
      <c r="I238" s="163" t="str">
        <f>IFERROR(VLOOKUP($A238,'MASTER PRICE LIST'!$A$15:$I$1053,9,0),"")</f>
        <v/>
      </c>
      <c r="J238" s="174"/>
      <c r="K238" s="174"/>
      <c r="L238" s="174"/>
      <c r="M238" s="174"/>
      <c r="N238" s="174"/>
      <c r="O238" s="174"/>
      <c r="P238" s="174"/>
      <c r="Q238" s="174"/>
      <c r="R238" s="174"/>
      <c r="S238" s="174"/>
      <c r="T238" s="174"/>
      <c r="U238" s="174"/>
      <c r="V238" s="174"/>
      <c r="W238" s="174"/>
    </row>
    <row r="239" spans="1:23" x14ac:dyDescent="0.3">
      <c r="A239">
        <v>236</v>
      </c>
      <c r="B239" s="164" t="str">
        <f>IFERROR(VLOOKUP($A239,'MASTER PRICE LIST'!$A$15:$G$1053,3,0),"")</f>
        <v/>
      </c>
      <c r="C239" s="165" t="str">
        <f>IFERROR(VLOOKUP($A239,'MASTER PRICE LIST'!$A$15:$G$1053,4,0),"")</f>
        <v/>
      </c>
      <c r="D239" s="166" t="str">
        <f>IFERROR(VLOOKUP($A239,'MASTER PRICE LIST'!$A$15:$G$1053,5,0),"")</f>
        <v/>
      </c>
      <c r="E239" s="167" t="str">
        <f>IFERROR(VLOOKUP($A239,'MASTER PRICE LIST'!$A$15:$G$1053,6,0),"")</f>
        <v/>
      </c>
      <c r="F239" s="166" t="str">
        <f>IFERROR(VLOOKUP($A239,'MASTER PRICE LIST'!$A$15:$G$1053,7,0),"")</f>
        <v/>
      </c>
      <c r="G239" s="168" t="str">
        <f t="shared" si="3"/>
        <v/>
      </c>
      <c r="H239" s="162" t="str">
        <f>IFERROR(VLOOKUP($A239,'MASTER PRICE LIST'!$A$15:$I$1053,8,0),"")</f>
        <v/>
      </c>
      <c r="I239" s="163" t="str">
        <f>IFERROR(VLOOKUP($A239,'MASTER PRICE LIST'!$A$15:$I$1053,9,0),"")</f>
        <v/>
      </c>
      <c r="J239" s="174"/>
      <c r="K239" s="174"/>
      <c r="L239" s="174"/>
      <c r="M239" s="174"/>
      <c r="N239" s="174"/>
      <c r="O239" s="174"/>
      <c r="P239" s="174"/>
      <c r="Q239" s="174"/>
      <c r="R239" s="174"/>
      <c r="S239" s="174"/>
      <c r="T239" s="174"/>
      <c r="U239" s="174"/>
      <c r="V239" s="174"/>
      <c r="W239" s="174"/>
    </row>
    <row r="240" spans="1:23" x14ac:dyDescent="0.3">
      <c r="A240">
        <v>237</v>
      </c>
      <c r="B240" s="164" t="str">
        <f>IFERROR(VLOOKUP($A240,'MASTER PRICE LIST'!$A$15:$G$1053,3,0),"")</f>
        <v/>
      </c>
      <c r="C240" s="165" t="str">
        <f>IFERROR(VLOOKUP($A240,'MASTER PRICE LIST'!$A$15:$G$1053,4,0),"")</f>
        <v/>
      </c>
      <c r="D240" s="166" t="str">
        <f>IFERROR(VLOOKUP($A240,'MASTER PRICE LIST'!$A$15:$G$1053,5,0),"")</f>
        <v/>
      </c>
      <c r="E240" s="167" t="str">
        <f>IFERROR(VLOOKUP($A240,'MASTER PRICE LIST'!$A$15:$G$1053,6,0),"")</f>
        <v/>
      </c>
      <c r="F240" s="166" t="str">
        <f>IFERROR(VLOOKUP($A240,'MASTER PRICE LIST'!$A$15:$G$1053,7,0),"")</f>
        <v/>
      </c>
      <c r="G240" s="168" t="str">
        <f t="shared" si="3"/>
        <v/>
      </c>
      <c r="H240" s="162" t="str">
        <f>IFERROR(VLOOKUP($A240,'MASTER PRICE LIST'!$A$15:$I$1053,8,0),"")</f>
        <v/>
      </c>
      <c r="I240" s="163" t="str">
        <f>IFERROR(VLOOKUP($A240,'MASTER PRICE LIST'!$A$15:$I$1053,9,0),"")</f>
        <v/>
      </c>
      <c r="J240" s="174"/>
      <c r="K240" s="174"/>
      <c r="L240" s="174"/>
      <c r="M240" s="174"/>
      <c r="N240" s="174"/>
      <c r="O240" s="174"/>
      <c r="P240" s="174"/>
      <c r="Q240" s="174"/>
      <c r="R240" s="174"/>
      <c r="S240" s="174"/>
      <c r="T240" s="174"/>
      <c r="U240" s="174"/>
      <c r="V240" s="174"/>
      <c r="W240" s="174"/>
    </row>
    <row r="241" spans="1:23" x14ac:dyDescent="0.3">
      <c r="A241">
        <v>238</v>
      </c>
      <c r="B241" s="164" t="str">
        <f>IFERROR(VLOOKUP($A241,'MASTER PRICE LIST'!$A$15:$G$1053,3,0),"")</f>
        <v/>
      </c>
      <c r="C241" s="165" t="str">
        <f>IFERROR(VLOOKUP($A241,'MASTER PRICE LIST'!$A$15:$G$1053,4,0),"")</f>
        <v/>
      </c>
      <c r="D241" s="166" t="str">
        <f>IFERROR(VLOOKUP($A241,'MASTER PRICE LIST'!$A$15:$G$1053,5,0),"")</f>
        <v/>
      </c>
      <c r="E241" s="167" t="str">
        <f>IFERROR(VLOOKUP($A241,'MASTER PRICE LIST'!$A$15:$G$1053,6,0),"")</f>
        <v/>
      </c>
      <c r="F241" s="166" t="str">
        <f>IFERROR(VLOOKUP($A241,'MASTER PRICE LIST'!$A$15:$G$1053,7,0),"")</f>
        <v/>
      </c>
      <c r="G241" s="168" t="str">
        <f t="shared" si="3"/>
        <v/>
      </c>
      <c r="H241" s="162" t="str">
        <f>IFERROR(VLOOKUP($A241,'MASTER PRICE LIST'!$A$15:$I$1053,8,0),"")</f>
        <v/>
      </c>
      <c r="I241" s="163" t="str">
        <f>IFERROR(VLOOKUP($A241,'MASTER PRICE LIST'!$A$15:$I$1053,9,0),"")</f>
        <v/>
      </c>
      <c r="J241" s="174"/>
      <c r="K241" s="174"/>
      <c r="L241" s="174"/>
      <c r="M241" s="174"/>
      <c r="N241" s="174"/>
      <c r="O241" s="174"/>
      <c r="P241" s="174"/>
      <c r="Q241" s="174"/>
      <c r="R241" s="174"/>
      <c r="S241" s="174"/>
      <c r="T241" s="174"/>
      <c r="U241" s="174"/>
      <c r="V241" s="174"/>
      <c r="W241" s="174"/>
    </row>
    <row r="242" spans="1:23" x14ac:dyDescent="0.3">
      <c r="A242">
        <v>239</v>
      </c>
      <c r="B242" s="164" t="str">
        <f>IFERROR(VLOOKUP($A242,'MASTER PRICE LIST'!$A$15:$G$1053,3,0),"")</f>
        <v/>
      </c>
      <c r="C242" s="165" t="str">
        <f>IFERROR(VLOOKUP($A242,'MASTER PRICE LIST'!$A$15:$G$1053,4,0),"")</f>
        <v/>
      </c>
      <c r="D242" s="166" t="str">
        <f>IFERROR(VLOOKUP($A242,'MASTER PRICE LIST'!$A$15:$G$1053,5,0),"")</f>
        <v/>
      </c>
      <c r="E242" s="167" t="str">
        <f>IFERROR(VLOOKUP($A242,'MASTER PRICE LIST'!$A$15:$G$1053,6,0),"")</f>
        <v/>
      </c>
      <c r="F242" s="166" t="str">
        <f>IFERROR(VLOOKUP($A242,'MASTER PRICE LIST'!$A$15:$G$1053,7,0),"")</f>
        <v/>
      </c>
      <c r="G242" s="168" t="str">
        <f t="shared" si="3"/>
        <v/>
      </c>
      <c r="H242" s="162" t="str">
        <f>IFERROR(VLOOKUP($A242,'MASTER PRICE LIST'!$A$15:$I$1053,8,0),"")</f>
        <v/>
      </c>
      <c r="I242" s="163" t="str">
        <f>IFERROR(VLOOKUP($A242,'MASTER PRICE LIST'!$A$15:$I$1053,9,0),"")</f>
        <v/>
      </c>
      <c r="J242" s="174"/>
      <c r="K242" s="174"/>
      <c r="L242" s="174"/>
      <c r="M242" s="174"/>
      <c r="N242" s="174"/>
      <c r="O242" s="174"/>
      <c r="P242" s="174"/>
      <c r="Q242" s="174"/>
      <c r="R242" s="174"/>
      <c r="S242" s="174"/>
      <c r="T242" s="174"/>
      <c r="U242" s="174"/>
      <c r="V242" s="174"/>
      <c r="W242" s="174"/>
    </row>
    <row r="243" spans="1:23" x14ac:dyDescent="0.3">
      <c r="A243">
        <v>240</v>
      </c>
      <c r="B243" s="164" t="str">
        <f>IFERROR(VLOOKUP($A243,'MASTER PRICE LIST'!$A$15:$G$1053,3,0),"")</f>
        <v/>
      </c>
      <c r="C243" s="165" t="str">
        <f>IFERROR(VLOOKUP($A243,'MASTER PRICE LIST'!$A$15:$G$1053,4,0),"")</f>
        <v/>
      </c>
      <c r="D243" s="166" t="str">
        <f>IFERROR(VLOOKUP($A243,'MASTER PRICE LIST'!$A$15:$G$1053,5,0),"")</f>
        <v/>
      </c>
      <c r="E243" s="167" t="str">
        <f>IFERROR(VLOOKUP($A243,'MASTER PRICE LIST'!$A$15:$G$1053,6,0),"")</f>
        <v/>
      </c>
      <c r="F243" s="166" t="str">
        <f>IFERROR(VLOOKUP($A243,'MASTER PRICE LIST'!$A$15:$G$1053,7,0),"")</f>
        <v/>
      </c>
      <c r="G243" s="168" t="str">
        <f t="shared" si="3"/>
        <v/>
      </c>
      <c r="H243" s="162" t="str">
        <f>IFERROR(VLOOKUP($A243,'MASTER PRICE LIST'!$A$15:$I$1053,8,0),"")</f>
        <v/>
      </c>
      <c r="I243" s="163" t="str">
        <f>IFERROR(VLOOKUP($A243,'MASTER PRICE LIST'!$A$15:$I$1053,9,0),"")</f>
        <v/>
      </c>
      <c r="J243" s="174"/>
      <c r="K243" s="174"/>
      <c r="L243" s="174"/>
      <c r="M243" s="174"/>
      <c r="N243" s="174"/>
      <c r="O243" s="174"/>
      <c r="P243" s="174"/>
      <c r="Q243" s="174"/>
      <c r="R243" s="174"/>
      <c r="S243" s="174"/>
      <c r="T243" s="174"/>
      <c r="U243" s="174"/>
      <c r="V243" s="174"/>
      <c r="W243" s="174"/>
    </row>
    <row r="244" spans="1:23" x14ac:dyDescent="0.3">
      <c r="A244">
        <v>241</v>
      </c>
      <c r="B244" s="164" t="str">
        <f>IFERROR(VLOOKUP($A244,'MASTER PRICE LIST'!$A$15:$G$1053,3,0),"")</f>
        <v/>
      </c>
      <c r="C244" s="165" t="str">
        <f>IFERROR(VLOOKUP($A244,'MASTER PRICE LIST'!$A$15:$G$1053,4,0),"")</f>
        <v/>
      </c>
      <c r="D244" s="166" t="str">
        <f>IFERROR(VLOOKUP($A244,'MASTER PRICE LIST'!$A$15:$G$1053,5,0),"")</f>
        <v/>
      </c>
      <c r="E244" s="167" t="str">
        <f>IFERROR(VLOOKUP($A244,'MASTER PRICE LIST'!$A$15:$G$1053,6,0),"")</f>
        <v/>
      </c>
      <c r="F244" s="166" t="str">
        <f>IFERROR(VLOOKUP($A244,'MASTER PRICE LIST'!$A$15:$G$1053,7,0),"")</f>
        <v/>
      </c>
      <c r="G244" s="168" t="str">
        <f t="shared" si="3"/>
        <v/>
      </c>
      <c r="H244" s="162" t="str">
        <f>IFERROR(VLOOKUP($A244,'MASTER PRICE LIST'!$A$15:$I$1053,8,0),"")</f>
        <v/>
      </c>
      <c r="I244" s="163" t="str">
        <f>IFERROR(VLOOKUP($A244,'MASTER PRICE LIST'!$A$15:$I$1053,9,0),"")</f>
        <v/>
      </c>
      <c r="J244" s="174"/>
      <c r="K244" s="174"/>
      <c r="L244" s="174"/>
      <c r="M244" s="174"/>
      <c r="N244" s="174"/>
      <c r="O244" s="174"/>
      <c r="P244" s="174"/>
      <c r="Q244" s="174"/>
      <c r="R244" s="174"/>
      <c r="S244" s="174"/>
      <c r="T244" s="174"/>
      <c r="U244" s="174"/>
      <c r="V244" s="174"/>
      <c r="W244" s="174"/>
    </row>
    <row r="245" spans="1:23" x14ac:dyDescent="0.3">
      <c r="A245">
        <v>242</v>
      </c>
      <c r="B245" s="164" t="str">
        <f>IFERROR(VLOOKUP($A245,'MASTER PRICE LIST'!$A$15:$G$1053,3,0),"")</f>
        <v/>
      </c>
      <c r="C245" s="165" t="str">
        <f>IFERROR(VLOOKUP($A245,'MASTER PRICE LIST'!$A$15:$G$1053,4,0),"")</f>
        <v/>
      </c>
      <c r="D245" s="166" t="str">
        <f>IFERROR(VLOOKUP($A245,'MASTER PRICE LIST'!$A$15:$G$1053,5,0),"")</f>
        <v/>
      </c>
      <c r="E245" s="167" t="str">
        <f>IFERROR(VLOOKUP($A245,'MASTER PRICE LIST'!$A$15:$G$1053,6,0),"")</f>
        <v/>
      </c>
      <c r="F245" s="166" t="str">
        <f>IFERROR(VLOOKUP($A245,'MASTER PRICE LIST'!$A$15:$G$1053,7,0),"")</f>
        <v/>
      </c>
      <c r="G245" s="168" t="str">
        <f t="shared" si="3"/>
        <v/>
      </c>
      <c r="H245" s="162" t="str">
        <f>IFERROR(VLOOKUP($A245,'MASTER PRICE LIST'!$A$15:$I$1053,8,0),"")</f>
        <v/>
      </c>
      <c r="I245" s="163" t="str">
        <f>IFERROR(VLOOKUP($A245,'MASTER PRICE LIST'!$A$15:$I$1053,9,0),"")</f>
        <v/>
      </c>
      <c r="J245" s="174"/>
      <c r="K245" s="174"/>
      <c r="L245" s="174"/>
      <c r="M245" s="174"/>
      <c r="N245" s="174"/>
      <c r="O245" s="174"/>
      <c r="P245" s="174"/>
      <c r="Q245" s="174"/>
      <c r="R245" s="174"/>
      <c r="S245" s="174"/>
      <c r="T245" s="174"/>
      <c r="U245" s="174"/>
      <c r="V245" s="174"/>
      <c r="W245" s="174"/>
    </row>
    <row r="246" spans="1:23" x14ac:dyDescent="0.3">
      <c r="A246">
        <v>243</v>
      </c>
      <c r="B246" s="164" t="str">
        <f>IFERROR(VLOOKUP($A246,'MASTER PRICE LIST'!$A$15:$G$1053,3,0),"")</f>
        <v/>
      </c>
      <c r="C246" s="165" t="str">
        <f>IFERROR(VLOOKUP($A246,'MASTER PRICE LIST'!$A$15:$G$1053,4,0),"")</f>
        <v/>
      </c>
      <c r="D246" s="166" t="str">
        <f>IFERROR(VLOOKUP($A246,'MASTER PRICE LIST'!$A$15:$G$1053,5,0),"")</f>
        <v/>
      </c>
      <c r="E246" s="167" t="str">
        <f>IFERROR(VLOOKUP($A246,'MASTER PRICE LIST'!$A$15:$G$1053,6,0),"")</f>
        <v/>
      </c>
      <c r="F246" s="166" t="str">
        <f>IFERROR(VLOOKUP($A246,'MASTER PRICE LIST'!$A$15:$G$1053,7,0),"")</f>
        <v/>
      </c>
      <c r="G246" s="168" t="str">
        <f t="shared" si="3"/>
        <v/>
      </c>
      <c r="H246" s="162" t="str">
        <f>IFERROR(VLOOKUP($A246,'MASTER PRICE LIST'!$A$15:$I$1053,8,0),"")</f>
        <v/>
      </c>
      <c r="I246" s="163" t="str">
        <f>IFERROR(VLOOKUP($A246,'MASTER PRICE LIST'!$A$15:$I$1053,9,0),"")</f>
        <v/>
      </c>
      <c r="J246" s="174"/>
      <c r="K246" s="174"/>
      <c r="L246" s="174"/>
      <c r="M246" s="174"/>
      <c r="N246" s="174"/>
      <c r="O246" s="174"/>
      <c r="P246" s="174"/>
      <c r="Q246" s="174"/>
      <c r="R246" s="174"/>
      <c r="S246" s="174"/>
      <c r="T246" s="174"/>
      <c r="U246" s="174"/>
      <c r="V246" s="174"/>
      <c r="W246" s="174"/>
    </row>
    <row r="247" spans="1:23" x14ac:dyDescent="0.3">
      <c r="A247">
        <v>244</v>
      </c>
      <c r="B247" s="164" t="str">
        <f>IFERROR(VLOOKUP($A247,'MASTER PRICE LIST'!$A$15:$G$1053,3,0),"")</f>
        <v/>
      </c>
      <c r="C247" s="165" t="str">
        <f>IFERROR(VLOOKUP($A247,'MASTER PRICE LIST'!$A$15:$G$1053,4,0),"")</f>
        <v/>
      </c>
      <c r="D247" s="166" t="str">
        <f>IFERROR(VLOOKUP($A247,'MASTER PRICE LIST'!$A$15:$G$1053,5,0),"")</f>
        <v/>
      </c>
      <c r="E247" s="167" t="str">
        <f>IFERROR(VLOOKUP($A247,'MASTER PRICE LIST'!$A$15:$G$1053,6,0),"")</f>
        <v/>
      </c>
      <c r="F247" s="166" t="str">
        <f>IFERROR(VLOOKUP($A247,'MASTER PRICE LIST'!$A$15:$G$1053,7,0),"")</f>
        <v/>
      </c>
      <c r="G247" s="168" t="str">
        <f t="shared" si="3"/>
        <v/>
      </c>
      <c r="H247" s="162" t="str">
        <f>IFERROR(VLOOKUP($A247,'MASTER PRICE LIST'!$A$15:$I$1053,8,0),"")</f>
        <v/>
      </c>
      <c r="I247" s="163" t="str">
        <f>IFERROR(VLOOKUP($A247,'MASTER PRICE LIST'!$A$15:$I$1053,9,0),"")</f>
        <v/>
      </c>
      <c r="J247" s="174"/>
      <c r="K247" s="174"/>
      <c r="L247" s="174"/>
      <c r="M247" s="174"/>
      <c r="N247" s="174"/>
      <c r="O247" s="174"/>
      <c r="P247" s="174"/>
      <c r="Q247" s="174"/>
      <c r="R247" s="174"/>
      <c r="S247" s="174"/>
      <c r="T247" s="174"/>
      <c r="U247" s="174"/>
      <c r="V247" s="174"/>
      <c r="W247" s="174"/>
    </row>
    <row r="248" spans="1:23" x14ac:dyDescent="0.3">
      <c r="A248">
        <v>245</v>
      </c>
      <c r="B248" s="164" t="str">
        <f>IFERROR(VLOOKUP($A248,'MASTER PRICE LIST'!$A$15:$G$1053,3,0),"")</f>
        <v/>
      </c>
      <c r="C248" s="165" t="str">
        <f>IFERROR(VLOOKUP($A248,'MASTER PRICE LIST'!$A$15:$G$1053,4,0),"")</f>
        <v/>
      </c>
      <c r="D248" s="166" t="str">
        <f>IFERROR(VLOOKUP($A248,'MASTER PRICE LIST'!$A$15:$G$1053,5,0),"")</f>
        <v/>
      </c>
      <c r="E248" s="167" t="str">
        <f>IFERROR(VLOOKUP($A248,'MASTER PRICE LIST'!$A$15:$G$1053,6,0),"")</f>
        <v/>
      </c>
      <c r="F248" s="166" t="str">
        <f>IFERROR(VLOOKUP($A248,'MASTER PRICE LIST'!$A$15:$G$1053,7,0),"")</f>
        <v/>
      </c>
      <c r="G248" s="168" t="str">
        <f t="shared" si="3"/>
        <v/>
      </c>
      <c r="H248" s="162" t="str">
        <f>IFERROR(VLOOKUP($A248,'MASTER PRICE LIST'!$A$15:$I$1053,8,0),"")</f>
        <v/>
      </c>
      <c r="I248" s="163" t="str">
        <f>IFERROR(VLOOKUP($A248,'MASTER PRICE LIST'!$A$15:$I$1053,9,0),"")</f>
        <v/>
      </c>
      <c r="J248" s="174"/>
      <c r="K248" s="174"/>
      <c r="L248" s="174"/>
      <c r="M248" s="174"/>
      <c r="N248" s="174"/>
      <c r="O248" s="174"/>
      <c r="P248" s="174"/>
      <c r="Q248" s="174"/>
      <c r="R248" s="174"/>
      <c r="S248" s="174"/>
      <c r="T248" s="174"/>
      <c r="U248" s="174"/>
      <c r="V248" s="174"/>
      <c r="W248" s="174"/>
    </row>
    <row r="249" spans="1:23" x14ac:dyDescent="0.3">
      <c r="A249">
        <v>246</v>
      </c>
      <c r="B249" s="164" t="str">
        <f>IFERROR(VLOOKUP($A249,'MASTER PRICE LIST'!$A$15:$G$1053,3,0),"")</f>
        <v/>
      </c>
      <c r="C249" s="165" t="str">
        <f>IFERROR(VLOOKUP($A249,'MASTER PRICE LIST'!$A$15:$G$1053,4,0),"")</f>
        <v/>
      </c>
      <c r="D249" s="166" t="str">
        <f>IFERROR(VLOOKUP($A249,'MASTER PRICE LIST'!$A$15:$G$1053,5,0),"")</f>
        <v/>
      </c>
      <c r="E249" s="167" t="str">
        <f>IFERROR(VLOOKUP($A249,'MASTER PRICE LIST'!$A$15:$G$1053,6,0),"")</f>
        <v/>
      </c>
      <c r="F249" s="166" t="str">
        <f>IFERROR(VLOOKUP($A249,'MASTER PRICE LIST'!$A$15:$G$1053,7,0),"")</f>
        <v/>
      </c>
      <c r="G249" s="168" t="str">
        <f t="shared" si="3"/>
        <v/>
      </c>
      <c r="H249" s="162" t="str">
        <f>IFERROR(VLOOKUP($A249,'MASTER PRICE LIST'!$A$15:$I$1053,8,0),"")</f>
        <v/>
      </c>
      <c r="I249" s="163" t="str">
        <f>IFERROR(VLOOKUP($A249,'MASTER PRICE LIST'!$A$15:$I$1053,9,0),"")</f>
        <v/>
      </c>
      <c r="J249" s="174"/>
      <c r="K249" s="174"/>
      <c r="L249" s="174"/>
      <c r="M249" s="174"/>
      <c r="N249" s="174"/>
      <c r="O249" s="174"/>
      <c r="P249" s="174"/>
      <c r="Q249" s="174"/>
      <c r="R249" s="174"/>
      <c r="S249" s="174"/>
      <c r="T249" s="174"/>
      <c r="U249" s="174"/>
      <c r="V249" s="174"/>
      <c r="W249" s="174"/>
    </row>
    <row r="250" spans="1:23" x14ac:dyDescent="0.3">
      <c r="A250">
        <v>247</v>
      </c>
      <c r="B250" s="164" t="str">
        <f>IFERROR(VLOOKUP($A250,'MASTER PRICE LIST'!$A$15:$G$1053,3,0),"")</f>
        <v/>
      </c>
      <c r="C250" s="165" t="str">
        <f>IFERROR(VLOOKUP($A250,'MASTER PRICE LIST'!$A$15:$G$1053,4,0),"")</f>
        <v/>
      </c>
      <c r="D250" s="166" t="str">
        <f>IFERROR(VLOOKUP($A250,'MASTER PRICE LIST'!$A$15:$G$1053,5,0),"")</f>
        <v/>
      </c>
      <c r="E250" s="167" t="str">
        <f>IFERROR(VLOOKUP($A250,'MASTER PRICE LIST'!$A$15:$G$1053,6,0),"")</f>
        <v/>
      </c>
      <c r="F250" s="166" t="str">
        <f>IFERROR(VLOOKUP($A250,'MASTER PRICE LIST'!$A$15:$G$1053,7,0),"")</f>
        <v/>
      </c>
      <c r="G250" s="168" t="str">
        <f t="shared" si="3"/>
        <v/>
      </c>
      <c r="H250" s="162" t="str">
        <f>IFERROR(VLOOKUP($A250,'MASTER PRICE LIST'!$A$15:$I$1053,8,0),"")</f>
        <v/>
      </c>
      <c r="I250" s="163" t="str">
        <f>IFERROR(VLOOKUP($A250,'MASTER PRICE LIST'!$A$15:$I$1053,9,0),"")</f>
        <v/>
      </c>
      <c r="J250" s="174"/>
      <c r="K250" s="174"/>
      <c r="L250" s="174"/>
      <c r="M250" s="174"/>
      <c r="N250" s="174"/>
      <c r="O250" s="174"/>
      <c r="P250" s="174"/>
      <c r="Q250" s="174"/>
      <c r="R250" s="174"/>
      <c r="S250" s="174"/>
      <c r="T250" s="174"/>
      <c r="U250" s="174"/>
      <c r="V250" s="174"/>
      <c r="W250" s="174"/>
    </row>
    <row r="251" spans="1:23" x14ac:dyDescent="0.3">
      <c r="A251">
        <v>248</v>
      </c>
      <c r="B251" s="164" t="str">
        <f>IFERROR(VLOOKUP($A251,'MASTER PRICE LIST'!$A$15:$G$1053,3,0),"")</f>
        <v/>
      </c>
      <c r="C251" s="165" t="str">
        <f>IFERROR(VLOOKUP($A251,'MASTER PRICE LIST'!$A$15:$G$1053,4,0),"")</f>
        <v/>
      </c>
      <c r="D251" s="166" t="str">
        <f>IFERROR(VLOOKUP($A251,'MASTER PRICE LIST'!$A$15:$G$1053,5,0),"")</f>
        <v/>
      </c>
      <c r="E251" s="167" t="str">
        <f>IFERROR(VLOOKUP($A251,'MASTER PRICE LIST'!$A$15:$G$1053,6,0),"")</f>
        <v/>
      </c>
      <c r="F251" s="166" t="str">
        <f>IFERROR(VLOOKUP($A251,'MASTER PRICE LIST'!$A$15:$G$1053,7,0),"")</f>
        <v/>
      </c>
      <c r="G251" s="168" t="str">
        <f t="shared" si="3"/>
        <v/>
      </c>
      <c r="H251" s="162" t="str">
        <f>IFERROR(VLOOKUP($A251,'MASTER PRICE LIST'!$A$15:$I$1053,8,0),"")</f>
        <v/>
      </c>
      <c r="I251" s="163" t="str">
        <f>IFERROR(VLOOKUP($A251,'MASTER PRICE LIST'!$A$15:$I$1053,9,0),"")</f>
        <v/>
      </c>
      <c r="J251" s="174"/>
      <c r="K251" s="174"/>
      <c r="L251" s="174"/>
      <c r="M251" s="174"/>
      <c r="N251" s="174"/>
      <c r="O251" s="174"/>
      <c r="P251" s="174"/>
      <c r="Q251" s="174"/>
      <c r="R251" s="174"/>
      <c r="S251" s="174"/>
      <c r="T251" s="174"/>
      <c r="U251" s="174"/>
      <c r="V251" s="174"/>
      <c r="W251" s="174"/>
    </row>
    <row r="252" spans="1:23" x14ac:dyDescent="0.3">
      <c r="A252">
        <v>249</v>
      </c>
      <c r="B252" s="164" t="str">
        <f>IFERROR(VLOOKUP($A252,'MASTER PRICE LIST'!$A$15:$G$1053,3,0),"")</f>
        <v/>
      </c>
      <c r="C252" s="165" t="str">
        <f>IFERROR(VLOOKUP($A252,'MASTER PRICE LIST'!$A$15:$G$1053,4,0),"")</f>
        <v/>
      </c>
      <c r="D252" s="166" t="str">
        <f>IFERROR(VLOOKUP($A252,'MASTER PRICE LIST'!$A$15:$G$1053,5,0),"")</f>
        <v/>
      </c>
      <c r="E252" s="167" t="str">
        <f>IFERROR(VLOOKUP($A252,'MASTER PRICE LIST'!$A$15:$G$1053,6,0),"")</f>
        <v/>
      </c>
      <c r="F252" s="166" t="str">
        <f>IFERROR(VLOOKUP($A252,'MASTER PRICE LIST'!$A$15:$G$1053,7,0),"")</f>
        <v/>
      </c>
      <c r="G252" s="168" t="str">
        <f t="shared" si="3"/>
        <v/>
      </c>
      <c r="H252" s="162" t="str">
        <f>IFERROR(VLOOKUP($A252,'MASTER PRICE LIST'!$A$15:$I$1053,8,0),"")</f>
        <v/>
      </c>
      <c r="I252" s="163" t="str">
        <f>IFERROR(VLOOKUP($A252,'MASTER PRICE LIST'!$A$15:$I$1053,9,0),"")</f>
        <v/>
      </c>
      <c r="J252" s="174"/>
      <c r="K252" s="174"/>
      <c r="L252" s="174"/>
      <c r="M252" s="174"/>
      <c r="N252" s="174"/>
      <c r="O252" s="174"/>
      <c r="P252" s="174"/>
      <c r="Q252" s="174"/>
      <c r="R252" s="174"/>
      <c r="S252" s="174"/>
      <c r="T252" s="174"/>
      <c r="U252" s="174"/>
      <c r="V252" s="174"/>
      <c r="W252" s="174"/>
    </row>
    <row r="253" spans="1:23" x14ac:dyDescent="0.3">
      <c r="A253">
        <v>250</v>
      </c>
      <c r="B253" s="164" t="str">
        <f>IFERROR(VLOOKUP($A253,'MASTER PRICE LIST'!$A$15:$G$1053,3,0),"")</f>
        <v/>
      </c>
      <c r="C253" s="165" t="str">
        <f>IFERROR(VLOOKUP($A253,'MASTER PRICE LIST'!$A$15:$G$1053,4,0),"")</f>
        <v/>
      </c>
      <c r="D253" s="166" t="str">
        <f>IFERROR(VLOOKUP($A253,'MASTER PRICE LIST'!$A$15:$G$1053,5,0),"")</f>
        <v/>
      </c>
      <c r="E253" s="167" t="str">
        <f>IFERROR(VLOOKUP($A253,'MASTER PRICE LIST'!$A$15:$G$1053,6,0),"")</f>
        <v/>
      </c>
      <c r="F253" s="166" t="str">
        <f>IFERROR(VLOOKUP($A253,'MASTER PRICE LIST'!$A$15:$G$1053,7,0),"")</f>
        <v/>
      </c>
      <c r="G253" s="168" t="str">
        <f t="shared" si="3"/>
        <v/>
      </c>
      <c r="H253" s="162" t="str">
        <f>IFERROR(VLOOKUP($A253,'MASTER PRICE LIST'!$A$15:$I$1053,8,0),"")</f>
        <v/>
      </c>
      <c r="I253" s="163" t="str">
        <f>IFERROR(VLOOKUP($A253,'MASTER PRICE LIST'!$A$15:$I$1053,9,0),"")</f>
        <v/>
      </c>
      <c r="J253" s="174"/>
      <c r="K253" s="174"/>
      <c r="L253" s="174"/>
      <c r="M253" s="174"/>
      <c r="N253" s="174"/>
      <c r="O253" s="174"/>
      <c r="P253" s="174"/>
      <c r="Q253" s="174"/>
      <c r="R253" s="174"/>
      <c r="S253" s="174"/>
      <c r="T253" s="174"/>
      <c r="U253" s="174"/>
      <c r="V253" s="174"/>
      <c r="W253" s="174"/>
    </row>
    <row r="254" spans="1:23" x14ac:dyDescent="0.3">
      <c r="A254">
        <v>251</v>
      </c>
      <c r="B254" s="164" t="str">
        <f>IFERROR(VLOOKUP($A254,'MASTER PRICE LIST'!$A$15:$G$1053,3,0),"")</f>
        <v/>
      </c>
      <c r="C254" s="165" t="str">
        <f>IFERROR(VLOOKUP($A254,'MASTER PRICE LIST'!$A$15:$G$1053,4,0),"")</f>
        <v/>
      </c>
      <c r="D254" s="166" t="str">
        <f>IFERROR(VLOOKUP($A254,'MASTER PRICE LIST'!$A$15:$G$1053,5,0),"")</f>
        <v/>
      </c>
      <c r="E254" s="167" t="str">
        <f>IFERROR(VLOOKUP($A254,'MASTER PRICE LIST'!$A$15:$G$1053,6,0),"")</f>
        <v/>
      </c>
      <c r="F254" s="166" t="str">
        <f>IFERROR(VLOOKUP($A254,'MASTER PRICE LIST'!$A$15:$G$1053,7,0),"")</f>
        <v/>
      </c>
      <c r="G254" s="168" t="str">
        <f t="shared" si="3"/>
        <v/>
      </c>
      <c r="H254" s="162" t="str">
        <f>IFERROR(VLOOKUP($A254,'MASTER PRICE LIST'!$A$15:$I$1053,8,0),"")</f>
        <v/>
      </c>
      <c r="I254" s="163" t="str">
        <f>IFERROR(VLOOKUP($A254,'MASTER PRICE LIST'!$A$15:$I$1053,9,0),"")</f>
        <v/>
      </c>
      <c r="J254" s="174"/>
      <c r="K254" s="174"/>
      <c r="L254" s="174"/>
      <c r="M254" s="174"/>
      <c r="N254" s="174"/>
      <c r="O254" s="174"/>
      <c r="P254" s="174"/>
      <c r="Q254" s="174"/>
      <c r="R254" s="174"/>
      <c r="S254" s="174"/>
      <c r="T254" s="174"/>
      <c r="U254" s="174"/>
      <c r="V254" s="174"/>
      <c r="W254" s="174"/>
    </row>
    <row r="255" spans="1:23" x14ac:dyDescent="0.3">
      <c r="A255">
        <v>252</v>
      </c>
      <c r="B255" s="164" t="str">
        <f>IFERROR(VLOOKUP($A255,'MASTER PRICE LIST'!$A$15:$G$1053,3,0),"")</f>
        <v/>
      </c>
      <c r="C255" s="165" t="str">
        <f>IFERROR(VLOOKUP($A255,'MASTER PRICE LIST'!$A$15:$G$1053,4,0),"")</f>
        <v/>
      </c>
      <c r="D255" s="166" t="str">
        <f>IFERROR(VLOOKUP($A255,'MASTER PRICE LIST'!$A$15:$G$1053,5,0),"")</f>
        <v/>
      </c>
      <c r="E255" s="167" t="str">
        <f>IFERROR(VLOOKUP($A255,'MASTER PRICE LIST'!$A$15:$G$1053,6,0),"")</f>
        <v/>
      </c>
      <c r="F255" s="166" t="str">
        <f>IFERROR(VLOOKUP($A255,'MASTER PRICE LIST'!$A$15:$G$1053,7,0),"")</f>
        <v/>
      </c>
      <c r="G255" s="168" t="str">
        <f t="shared" si="3"/>
        <v/>
      </c>
      <c r="H255" s="162" t="str">
        <f>IFERROR(VLOOKUP($A255,'MASTER PRICE LIST'!$A$15:$I$1053,8,0),"")</f>
        <v/>
      </c>
      <c r="I255" s="163" t="str">
        <f>IFERROR(VLOOKUP($A255,'MASTER PRICE LIST'!$A$15:$I$1053,9,0),"")</f>
        <v/>
      </c>
      <c r="J255" s="174"/>
      <c r="K255" s="174"/>
      <c r="L255" s="174"/>
      <c r="M255" s="174"/>
      <c r="N255" s="174"/>
      <c r="O255" s="174"/>
      <c r="P255" s="174"/>
      <c r="Q255" s="174"/>
      <c r="R255" s="174"/>
      <c r="S255" s="174"/>
      <c r="T255" s="174"/>
      <c r="U255" s="174"/>
      <c r="V255" s="174"/>
      <c r="W255" s="174"/>
    </row>
    <row r="256" spans="1:23" x14ac:dyDescent="0.3">
      <c r="A256">
        <v>253</v>
      </c>
      <c r="B256" s="164" t="str">
        <f>IFERROR(VLOOKUP($A256,'MASTER PRICE LIST'!$A$15:$G$1053,3,0),"")</f>
        <v/>
      </c>
      <c r="C256" s="165" t="str">
        <f>IFERROR(VLOOKUP($A256,'MASTER PRICE LIST'!$A$15:$G$1053,4,0),"")</f>
        <v/>
      </c>
      <c r="D256" s="166" t="str">
        <f>IFERROR(VLOOKUP($A256,'MASTER PRICE LIST'!$A$15:$G$1053,5,0),"")</f>
        <v/>
      </c>
      <c r="E256" s="167" t="str">
        <f>IFERROR(VLOOKUP($A256,'MASTER PRICE LIST'!$A$15:$G$1053,6,0),"")</f>
        <v/>
      </c>
      <c r="F256" s="166" t="str">
        <f>IFERROR(VLOOKUP($A256,'MASTER PRICE LIST'!$A$15:$G$1053,7,0),"")</f>
        <v/>
      </c>
      <c r="G256" s="168" t="str">
        <f t="shared" si="3"/>
        <v/>
      </c>
      <c r="H256" s="162" t="str">
        <f>IFERROR(VLOOKUP($A256,'MASTER PRICE LIST'!$A$15:$I$1053,8,0),"")</f>
        <v/>
      </c>
      <c r="I256" s="163" t="str">
        <f>IFERROR(VLOOKUP($A256,'MASTER PRICE LIST'!$A$15:$I$1053,9,0),"")</f>
        <v/>
      </c>
      <c r="J256" s="174"/>
      <c r="K256" s="174"/>
      <c r="L256" s="174"/>
      <c r="M256" s="174"/>
      <c r="N256" s="174"/>
      <c r="O256" s="174"/>
      <c r="P256" s="174"/>
      <c r="Q256" s="174"/>
      <c r="R256" s="174"/>
      <c r="S256" s="174"/>
      <c r="T256" s="174"/>
      <c r="U256" s="174"/>
      <c r="V256" s="174"/>
      <c r="W256" s="174"/>
    </row>
    <row r="257" spans="1:23" x14ac:dyDescent="0.3">
      <c r="A257">
        <v>254</v>
      </c>
      <c r="B257" s="164" t="str">
        <f>IFERROR(VLOOKUP($A257,'MASTER PRICE LIST'!$A$15:$G$1053,3,0),"")</f>
        <v/>
      </c>
      <c r="C257" s="165" t="str">
        <f>IFERROR(VLOOKUP($A257,'MASTER PRICE LIST'!$A$15:$G$1053,4,0),"")</f>
        <v/>
      </c>
      <c r="D257" s="166" t="str">
        <f>IFERROR(VLOOKUP($A257,'MASTER PRICE LIST'!$A$15:$G$1053,5,0),"")</f>
        <v/>
      </c>
      <c r="E257" s="167" t="str">
        <f>IFERROR(VLOOKUP($A257,'MASTER PRICE LIST'!$A$15:$G$1053,6,0),"")</f>
        <v/>
      </c>
      <c r="F257" s="166" t="str">
        <f>IFERROR(VLOOKUP($A257,'MASTER PRICE LIST'!$A$15:$G$1053,7,0),"")</f>
        <v/>
      </c>
      <c r="G257" s="168" t="str">
        <f t="shared" si="3"/>
        <v/>
      </c>
      <c r="H257" s="162" t="str">
        <f>IFERROR(VLOOKUP($A257,'MASTER PRICE LIST'!$A$15:$I$1053,8,0),"")</f>
        <v/>
      </c>
      <c r="I257" s="163" t="str">
        <f>IFERROR(VLOOKUP($A257,'MASTER PRICE LIST'!$A$15:$I$1053,9,0),"")</f>
        <v/>
      </c>
      <c r="J257" s="174"/>
      <c r="K257" s="174"/>
      <c r="L257" s="174"/>
      <c r="M257" s="174"/>
      <c r="N257" s="174"/>
      <c r="O257" s="174"/>
      <c r="P257" s="174"/>
      <c r="Q257" s="174"/>
      <c r="R257" s="174"/>
      <c r="S257" s="174"/>
      <c r="T257" s="174"/>
      <c r="U257" s="174"/>
      <c r="V257" s="174"/>
      <c r="W257" s="174"/>
    </row>
    <row r="258" spans="1:23" x14ac:dyDescent="0.3">
      <c r="A258">
        <v>255</v>
      </c>
      <c r="B258" s="164" t="str">
        <f>IFERROR(VLOOKUP($A258,'MASTER PRICE LIST'!$A$15:$G$1053,3,0),"")</f>
        <v/>
      </c>
      <c r="C258" s="165" t="str">
        <f>IFERROR(VLOOKUP($A258,'MASTER PRICE LIST'!$A$15:$G$1053,4,0),"")</f>
        <v/>
      </c>
      <c r="D258" s="166" t="str">
        <f>IFERROR(VLOOKUP($A258,'MASTER PRICE LIST'!$A$15:$G$1053,5,0),"")</f>
        <v/>
      </c>
      <c r="E258" s="167" t="str">
        <f>IFERROR(VLOOKUP($A258,'MASTER PRICE LIST'!$A$15:$G$1053,6,0),"")</f>
        <v/>
      </c>
      <c r="F258" s="166" t="str">
        <f>IFERROR(VLOOKUP($A258,'MASTER PRICE LIST'!$A$15:$G$1053,7,0),"")</f>
        <v/>
      </c>
      <c r="G258" s="168" t="str">
        <f t="shared" si="3"/>
        <v/>
      </c>
      <c r="H258" s="162" t="str">
        <f>IFERROR(VLOOKUP($A258,'MASTER PRICE LIST'!$A$15:$I$1053,8,0),"")</f>
        <v/>
      </c>
      <c r="I258" s="163" t="str">
        <f>IFERROR(VLOOKUP($A258,'MASTER PRICE LIST'!$A$15:$I$1053,9,0),"")</f>
        <v/>
      </c>
      <c r="J258" s="174"/>
      <c r="K258" s="174"/>
      <c r="L258" s="174"/>
      <c r="M258" s="174"/>
      <c r="N258" s="174"/>
      <c r="O258" s="174"/>
      <c r="P258" s="174"/>
      <c r="Q258" s="174"/>
      <c r="R258" s="174"/>
      <c r="S258" s="174"/>
      <c r="T258" s="174"/>
      <c r="U258" s="174"/>
      <c r="V258" s="174"/>
      <c r="W258" s="174"/>
    </row>
    <row r="259" spans="1:23" x14ac:dyDescent="0.3">
      <c r="A259">
        <v>256</v>
      </c>
      <c r="B259" s="164" t="str">
        <f>IFERROR(VLOOKUP($A259,'MASTER PRICE LIST'!$A$15:$G$1053,3,0),"")</f>
        <v/>
      </c>
      <c r="C259" s="165" t="str">
        <f>IFERROR(VLOOKUP($A259,'MASTER PRICE LIST'!$A$15:$G$1053,4,0),"")</f>
        <v/>
      </c>
      <c r="D259" s="166" t="str">
        <f>IFERROR(VLOOKUP($A259,'MASTER PRICE LIST'!$A$15:$G$1053,5,0),"")</f>
        <v/>
      </c>
      <c r="E259" s="167" t="str">
        <f>IFERROR(VLOOKUP($A259,'MASTER PRICE LIST'!$A$15:$G$1053,6,0),"")</f>
        <v/>
      </c>
      <c r="F259" s="166" t="str">
        <f>IFERROR(VLOOKUP($A259,'MASTER PRICE LIST'!$A$15:$G$1053,7,0),"")</f>
        <v/>
      </c>
      <c r="G259" s="168" t="str">
        <f t="shared" si="3"/>
        <v/>
      </c>
      <c r="H259" s="162" t="str">
        <f>IFERROR(VLOOKUP($A259,'MASTER PRICE LIST'!$A$15:$I$1053,8,0),"")</f>
        <v/>
      </c>
      <c r="I259" s="163" t="str">
        <f>IFERROR(VLOOKUP($A259,'MASTER PRICE LIST'!$A$15:$I$1053,9,0),"")</f>
        <v/>
      </c>
      <c r="J259" s="174"/>
      <c r="K259" s="174"/>
      <c r="L259" s="174"/>
      <c r="M259" s="174"/>
      <c r="N259" s="174"/>
      <c r="O259" s="174"/>
      <c r="P259" s="174"/>
      <c r="Q259" s="174"/>
      <c r="R259" s="174"/>
      <c r="S259" s="174"/>
      <c r="T259" s="174"/>
      <c r="U259" s="174"/>
      <c r="V259" s="174"/>
      <c r="W259" s="174"/>
    </row>
    <row r="260" spans="1:23" x14ac:dyDescent="0.3">
      <c r="A260">
        <v>257</v>
      </c>
      <c r="B260" s="164" t="str">
        <f>IFERROR(VLOOKUP($A260,'MASTER PRICE LIST'!$A$15:$G$1053,3,0),"")</f>
        <v/>
      </c>
      <c r="C260" s="165" t="str">
        <f>IFERROR(VLOOKUP($A260,'MASTER PRICE LIST'!$A$15:$G$1053,4,0),"")</f>
        <v/>
      </c>
      <c r="D260" s="166" t="str">
        <f>IFERROR(VLOOKUP($A260,'MASTER PRICE LIST'!$A$15:$G$1053,5,0),"")</f>
        <v/>
      </c>
      <c r="E260" s="167" t="str">
        <f>IFERROR(VLOOKUP($A260,'MASTER PRICE LIST'!$A$15:$G$1053,6,0),"")</f>
        <v/>
      </c>
      <c r="F260" s="166" t="str">
        <f>IFERROR(VLOOKUP($A260,'MASTER PRICE LIST'!$A$15:$G$1053,7,0),"")</f>
        <v/>
      </c>
      <c r="G260" s="168" t="str">
        <f t="shared" si="3"/>
        <v/>
      </c>
      <c r="H260" s="162" t="str">
        <f>IFERROR(VLOOKUP($A260,'MASTER PRICE LIST'!$A$15:$I$1053,8,0),"")</f>
        <v/>
      </c>
      <c r="I260" s="163" t="str">
        <f>IFERROR(VLOOKUP($A260,'MASTER PRICE LIST'!$A$15:$I$1053,9,0),"")</f>
        <v/>
      </c>
      <c r="J260" s="174"/>
      <c r="K260" s="174"/>
      <c r="L260" s="174"/>
      <c r="M260" s="174"/>
      <c r="N260" s="174"/>
      <c r="O260" s="174"/>
      <c r="P260" s="174"/>
      <c r="Q260" s="174"/>
      <c r="R260" s="174"/>
      <c r="S260" s="174"/>
      <c r="T260" s="174"/>
      <c r="U260" s="174"/>
      <c r="V260" s="174"/>
      <c r="W260" s="174"/>
    </row>
    <row r="261" spans="1:23" x14ac:dyDescent="0.3">
      <c r="A261">
        <v>258</v>
      </c>
      <c r="B261" s="164" t="str">
        <f>IFERROR(VLOOKUP($A261,'MASTER PRICE LIST'!$A$15:$G$1053,3,0),"")</f>
        <v/>
      </c>
      <c r="C261" s="165" t="str">
        <f>IFERROR(VLOOKUP($A261,'MASTER PRICE LIST'!$A$15:$G$1053,4,0),"")</f>
        <v/>
      </c>
      <c r="D261" s="166" t="str">
        <f>IFERROR(VLOOKUP($A261,'MASTER PRICE LIST'!$A$15:$G$1053,5,0),"")</f>
        <v/>
      </c>
      <c r="E261" s="167" t="str">
        <f>IFERROR(VLOOKUP($A261,'MASTER PRICE LIST'!$A$15:$G$1053,6,0),"")</f>
        <v/>
      </c>
      <c r="F261" s="166" t="str">
        <f>IFERROR(VLOOKUP($A261,'MASTER PRICE LIST'!$A$15:$G$1053,7,0),"")</f>
        <v/>
      </c>
      <c r="G261" s="168" t="str">
        <f t="shared" si="3"/>
        <v/>
      </c>
      <c r="H261" s="162" t="str">
        <f>IFERROR(VLOOKUP($A261,'MASTER PRICE LIST'!$A$15:$I$1053,8,0),"")</f>
        <v/>
      </c>
      <c r="I261" s="163" t="str">
        <f>IFERROR(VLOOKUP($A261,'MASTER PRICE LIST'!$A$15:$I$1053,9,0),"")</f>
        <v/>
      </c>
      <c r="J261" s="174"/>
      <c r="K261" s="174"/>
      <c r="L261" s="174"/>
      <c r="M261" s="174"/>
      <c r="N261" s="174"/>
      <c r="O261" s="174"/>
      <c r="P261" s="174"/>
      <c r="Q261" s="174"/>
      <c r="R261" s="174"/>
      <c r="S261" s="174"/>
      <c r="T261" s="174"/>
      <c r="U261" s="174"/>
      <c r="V261" s="174"/>
      <c r="W261" s="174"/>
    </row>
    <row r="262" spans="1:23" x14ac:dyDescent="0.3">
      <c r="A262">
        <v>259</v>
      </c>
      <c r="B262" s="164" t="str">
        <f>IFERROR(VLOOKUP($A262,'MASTER PRICE LIST'!$A$15:$G$1053,3,0),"")</f>
        <v/>
      </c>
      <c r="C262" s="165" t="str">
        <f>IFERROR(VLOOKUP($A262,'MASTER PRICE LIST'!$A$15:$G$1053,4,0),"")</f>
        <v/>
      </c>
      <c r="D262" s="166" t="str">
        <f>IFERROR(VLOOKUP($A262,'MASTER PRICE LIST'!$A$15:$G$1053,5,0),"")</f>
        <v/>
      </c>
      <c r="E262" s="167" t="str">
        <f>IFERROR(VLOOKUP($A262,'MASTER PRICE LIST'!$A$15:$G$1053,6,0),"")</f>
        <v/>
      </c>
      <c r="F262" s="166" t="str">
        <f>IFERROR(VLOOKUP($A262,'MASTER PRICE LIST'!$A$15:$G$1053,7,0),"")</f>
        <v/>
      </c>
      <c r="G262" s="168" t="str">
        <f t="shared" ref="G262:G325" si="4">IFERROR(F262-(F262*$E$1%),"")</f>
        <v/>
      </c>
      <c r="H262" s="162" t="str">
        <f>IFERROR(VLOOKUP($A262,'MASTER PRICE LIST'!$A$15:$I$1053,8,0),"")</f>
        <v/>
      </c>
      <c r="I262" s="163" t="str">
        <f>IFERROR(VLOOKUP($A262,'MASTER PRICE LIST'!$A$15:$I$1053,9,0),"")</f>
        <v/>
      </c>
      <c r="J262" s="174"/>
      <c r="K262" s="174"/>
      <c r="L262" s="174"/>
      <c r="M262" s="174"/>
      <c r="N262" s="174"/>
      <c r="O262" s="174"/>
      <c r="P262" s="174"/>
      <c r="Q262" s="174"/>
      <c r="R262" s="174"/>
      <c r="S262" s="174"/>
      <c r="T262" s="174"/>
      <c r="U262" s="174"/>
      <c r="V262" s="174"/>
      <c r="W262" s="174"/>
    </row>
    <row r="263" spans="1:23" x14ac:dyDescent="0.3">
      <c r="A263">
        <v>260</v>
      </c>
      <c r="B263" s="164" t="str">
        <f>IFERROR(VLOOKUP($A263,'MASTER PRICE LIST'!$A$15:$G$1053,3,0),"")</f>
        <v/>
      </c>
      <c r="C263" s="165" t="str">
        <f>IFERROR(VLOOKUP($A263,'MASTER PRICE LIST'!$A$15:$G$1053,4,0),"")</f>
        <v/>
      </c>
      <c r="D263" s="166" t="str">
        <f>IFERROR(VLOOKUP($A263,'MASTER PRICE LIST'!$A$15:$G$1053,5,0),"")</f>
        <v/>
      </c>
      <c r="E263" s="167" t="str">
        <f>IFERROR(VLOOKUP($A263,'MASTER PRICE LIST'!$A$15:$G$1053,6,0),"")</f>
        <v/>
      </c>
      <c r="F263" s="166" t="str">
        <f>IFERROR(VLOOKUP($A263,'MASTER PRICE LIST'!$A$15:$G$1053,7,0),"")</f>
        <v/>
      </c>
      <c r="G263" s="168" t="str">
        <f t="shared" si="4"/>
        <v/>
      </c>
      <c r="H263" s="162" t="str">
        <f>IFERROR(VLOOKUP($A263,'MASTER PRICE LIST'!$A$15:$I$1053,8,0),"")</f>
        <v/>
      </c>
      <c r="I263" s="163" t="str">
        <f>IFERROR(VLOOKUP($A263,'MASTER PRICE LIST'!$A$15:$I$1053,9,0),"")</f>
        <v/>
      </c>
      <c r="J263" s="174"/>
      <c r="K263" s="174"/>
      <c r="L263" s="174"/>
      <c r="M263" s="174"/>
      <c r="N263" s="174"/>
      <c r="O263" s="174"/>
      <c r="P263" s="174"/>
      <c r="Q263" s="174"/>
      <c r="R263" s="174"/>
      <c r="S263" s="174"/>
      <c r="T263" s="174"/>
      <c r="U263" s="174"/>
      <c r="V263" s="174"/>
      <c r="W263" s="174"/>
    </row>
    <row r="264" spans="1:23" x14ac:dyDescent="0.3">
      <c r="A264">
        <v>261</v>
      </c>
      <c r="B264" s="164" t="str">
        <f>IFERROR(VLOOKUP($A264,'MASTER PRICE LIST'!$A$15:$G$1053,3,0),"")</f>
        <v/>
      </c>
      <c r="C264" s="165" t="str">
        <f>IFERROR(VLOOKUP($A264,'MASTER PRICE LIST'!$A$15:$G$1053,4,0),"")</f>
        <v/>
      </c>
      <c r="D264" s="166" t="str">
        <f>IFERROR(VLOOKUP($A264,'MASTER PRICE LIST'!$A$15:$G$1053,5,0),"")</f>
        <v/>
      </c>
      <c r="E264" s="167" t="str">
        <f>IFERROR(VLOOKUP($A264,'MASTER PRICE LIST'!$A$15:$G$1053,6,0),"")</f>
        <v/>
      </c>
      <c r="F264" s="166" t="str">
        <f>IFERROR(VLOOKUP($A264,'MASTER PRICE LIST'!$A$15:$G$1053,7,0),"")</f>
        <v/>
      </c>
      <c r="G264" s="168" t="str">
        <f t="shared" si="4"/>
        <v/>
      </c>
      <c r="H264" s="162" t="str">
        <f>IFERROR(VLOOKUP($A264,'MASTER PRICE LIST'!$A$15:$I$1053,8,0),"")</f>
        <v/>
      </c>
      <c r="I264" s="163" t="str">
        <f>IFERROR(VLOOKUP($A264,'MASTER PRICE LIST'!$A$15:$I$1053,9,0),"")</f>
        <v/>
      </c>
      <c r="J264" s="174"/>
      <c r="K264" s="174"/>
      <c r="L264" s="174"/>
      <c r="M264" s="174"/>
      <c r="N264" s="174"/>
      <c r="O264" s="174"/>
      <c r="P264" s="174"/>
      <c r="Q264" s="174"/>
      <c r="R264" s="174"/>
      <c r="S264" s="174"/>
      <c r="T264" s="174"/>
      <c r="U264" s="174"/>
      <c r="V264" s="174"/>
      <c r="W264" s="174"/>
    </row>
    <row r="265" spans="1:23" x14ac:dyDescent="0.3">
      <c r="A265">
        <v>262</v>
      </c>
      <c r="B265" s="164" t="str">
        <f>IFERROR(VLOOKUP($A265,'MASTER PRICE LIST'!$A$15:$G$1053,3,0),"")</f>
        <v/>
      </c>
      <c r="C265" s="165" t="str">
        <f>IFERROR(VLOOKUP($A265,'MASTER PRICE LIST'!$A$15:$G$1053,4,0),"")</f>
        <v/>
      </c>
      <c r="D265" s="166" t="str">
        <f>IFERROR(VLOOKUP($A265,'MASTER PRICE LIST'!$A$15:$G$1053,5,0),"")</f>
        <v/>
      </c>
      <c r="E265" s="167" t="str">
        <f>IFERROR(VLOOKUP($A265,'MASTER PRICE LIST'!$A$15:$G$1053,6,0),"")</f>
        <v/>
      </c>
      <c r="F265" s="166" t="str">
        <f>IFERROR(VLOOKUP($A265,'MASTER PRICE LIST'!$A$15:$G$1053,7,0),"")</f>
        <v/>
      </c>
      <c r="G265" s="168" t="str">
        <f t="shared" si="4"/>
        <v/>
      </c>
      <c r="H265" s="162" t="str">
        <f>IFERROR(VLOOKUP($A265,'MASTER PRICE LIST'!$A$15:$I$1053,8,0),"")</f>
        <v/>
      </c>
      <c r="I265" s="163" t="str">
        <f>IFERROR(VLOOKUP($A265,'MASTER PRICE LIST'!$A$15:$I$1053,9,0),"")</f>
        <v/>
      </c>
      <c r="J265" s="174"/>
      <c r="K265" s="174"/>
      <c r="L265" s="174"/>
      <c r="M265" s="174"/>
      <c r="N265" s="174"/>
      <c r="O265" s="174"/>
      <c r="P265" s="174"/>
      <c r="Q265" s="174"/>
      <c r="R265" s="174"/>
      <c r="S265" s="174"/>
      <c r="T265" s="174"/>
      <c r="U265" s="174"/>
      <c r="V265" s="174"/>
      <c r="W265" s="174"/>
    </row>
    <row r="266" spans="1:23" x14ac:dyDescent="0.3">
      <c r="A266">
        <v>263</v>
      </c>
      <c r="B266" s="164" t="str">
        <f>IFERROR(VLOOKUP($A266,'MASTER PRICE LIST'!$A$15:$G$1053,3,0),"")</f>
        <v/>
      </c>
      <c r="C266" s="165" t="str">
        <f>IFERROR(VLOOKUP($A266,'MASTER PRICE LIST'!$A$15:$G$1053,4,0),"")</f>
        <v/>
      </c>
      <c r="D266" s="166" t="str">
        <f>IFERROR(VLOOKUP($A266,'MASTER PRICE LIST'!$A$15:$G$1053,5,0),"")</f>
        <v/>
      </c>
      <c r="E266" s="167" t="str">
        <f>IFERROR(VLOOKUP($A266,'MASTER PRICE LIST'!$A$15:$G$1053,6,0),"")</f>
        <v/>
      </c>
      <c r="F266" s="166" t="str">
        <f>IFERROR(VLOOKUP($A266,'MASTER PRICE LIST'!$A$15:$G$1053,7,0),"")</f>
        <v/>
      </c>
      <c r="G266" s="168" t="str">
        <f t="shared" si="4"/>
        <v/>
      </c>
      <c r="H266" s="162" t="str">
        <f>IFERROR(VLOOKUP($A266,'MASTER PRICE LIST'!$A$15:$I$1053,8,0),"")</f>
        <v/>
      </c>
      <c r="I266" s="163" t="str">
        <f>IFERROR(VLOOKUP($A266,'MASTER PRICE LIST'!$A$15:$I$1053,9,0),"")</f>
        <v/>
      </c>
      <c r="J266" s="174"/>
      <c r="K266" s="174"/>
      <c r="L266" s="174"/>
      <c r="M266" s="174"/>
      <c r="N266" s="174"/>
      <c r="O266" s="174"/>
      <c r="P266" s="174"/>
      <c r="Q266" s="174"/>
      <c r="R266" s="174"/>
      <c r="S266" s="174"/>
      <c r="T266" s="174"/>
      <c r="U266" s="174"/>
      <c r="V266" s="174"/>
      <c r="W266" s="174"/>
    </row>
    <row r="267" spans="1:23" x14ac:dyDescent="0.3">
      <c r="A267">
        <v>264</v>
      </c>
      <c r="B267" s="164" t="str">
        <f>IFERROR(VLOOKUP($A267,'MASTER PRICE LIST'!$A$15:$G$1053,3,0),"")</f>
        <v/>
      </c>
      <c r="C267" s="165" t="str">
        <f>IFERROR(VLOOKUP($A267,'MASTER PRICE LIST'!$A$15:$G$1053,4,0),"")</f>
        <v/>
      </c>
      <c r="D267" s="166" t="str">
        <f>IFERROR(VLOOKUP($A267,'MASTER PRICE LIST'!$A$15:$G$1053,5,0),"")</f>
        <v/>
      </c>
      <c r="E267" s="167" t="str">
        <f>IFERROR(VLOOKUP($A267,'MASTER PRICE LIST'!$A$15:$G$1053,6,0),"")</f>
        <v/>
      </c>
      <c r="F267" s="166" t="str">
        <f>IFERROR(VLOOKUP($A267,'MASTER PRICE LIST'!$A$15:$G$1053,7,0),"")</f>
        <v/>
      </c>
      <c r="G267" s="168" t="str">
        <f t="shared" si="4"/>
        <v/>
      </c>
      <c r="H267" s="162" t="str">
        <f>IFERROR(VLOOKUP($A267,'MASTER PRICE LIST'!$A$15:$I$1053,8,0),"")</f>
        <v/>
      </c>
      <c r="I267" s="163" t="str">
        <f>IFERROR(VLOOKUP($A267,'MASTER PRICE LIST'!$A$15:$I$1053,9,0),"")</f>
        <v/>
      </c>
      <c r="J267" s="174"/>
      <c r="K267" s="174"/>
      <c r="L267" s="174"/>
      <c r="M267" s="174"/>
      <c r="N267" s="174"/>
      <c r="O267" s="174"/>
      <c r="P267" s="174"/>
      <c r="Q267" s="174"/>
      <c r="R267" s="174"/>
      <c r="S267" s="174"/>
      <c r="T267" s="174"/>
      <c r="U267" s="174"/>
      <c r="V267" s="174"/>
      <c r="W267" s="174"/>
    </row>
    <row r="268" spans="1:23" x14ac:dyDescent="0.3">
      <c r="A268">
        <v>265</v>
      </c>
      <c r="B268" s="164" t="str">
        <f>IFERROR(VLOOKUP($A268,'MASTER PRICE LIST'!$A$15:$G$1053,3,0),"")</f>
        <v/>
      </c>
      <c r="C268" s="165" t="str">
        <f>IFERROR(VLOOKUP($A268,'MASTER PRICE LIST'!$A$15:$G$1053,4,0),"")</f>
        <v/>
      </c>
      <c r="D268" s="166" t="str">
        <f>IFERROR(VLOOKUP($A268,'MASTER PRICE LIST'!$A$15:$G$1053,5,0),"")</f>
        <v/>
      </c>
      <c r="E268" s="167" t="str">
        <f>IFERROR(VLOOKUP($A268,'MASTER PRICE LIST'!$A$15:$G$1053,6,0),"")</f>
        <v/>
      </c>
      <c r="F268" s="166" t="str">
        <f>IFERROR(VLOOKUP($A268,'MASTER PRICE LIST'!$A$15:$G$1053,7,0),"")</f>
        <v/>
      </c>
      <c r="G268" s="168" t="str">
        <f t="shared" si="4"/>
        <v/>
      </c>
      <c r="H268" s="162" t="str">
        <f>IFERROR(VLOOKUP($A268,'MASTER PRICE LIST'!$A$15:$I$1053,8,0),"")</f>
        <v/>
      </c>
      <c r="I268" s="163" t="str">
        <f>IFERROR(VLOOKUP($A268,'MASTER PRICE LIST'!$A$15:$I$1053,9,0),"")</f>
        <v/>
      </c>
      <c r="J268" s="174"/>
      <c r="K268" s="174"/>
      <c r="L268" s="174"/>
      <c r="M268" s="174"/>
      <c r="N268" s="174"/>
      <c r="O268" s="174"/>
      <c r="P268" s="174"/>
      <c r="Q268" s="174"/>
      <c r="R268" s="174"/>
      <c r="S268" s="174"/>
      <c r="T268" s="174"/>
      <c r="U268" s="174"/>
      <c r="V268" s="174"/>
      <c r="W268" s="174"/>
    </row>
    <row r="269" spans="1:23" x14ac:dyDescent="0.3">
      <c r="A269">
        <v>266</v>
      </c>
      <c r="B269" s="164" t="str">
        <f>IFERROR(VLOOKUP($A269,'MASTER PRICE LIST'!$A$15:$G$1053,3,0),"")</f>
        <v/>
      </c>
      <c r="C269" s="165" t="str">
        <f>IFERROR(VLOOKUP($A269,'MASTER PRICE LIST'!$A$15:$G$1053,4,0),"")</f>
        <v/>
      </c>
      <c r="D269" s="166" t="str">
        <f>IFERROR(VLOOKUP($A269,'MASTER PRICE LIST'!$A$15:$G$1053,5,0),"")</f>
        <v/>
      </c>
      <c r="E269" s="167" t="str">
        <f>IFERROR(VLOOKUP($A269,'MASTER PRICE LIST'!$A$15:$G$1053,6,0),"")</f>
        <v/>
      </c>
      <c r="F269" s="166" t="str">
        <f>IFERROR(VLOOKUP($A269,'MASTER PRICE LIST'!$A$15:$G$1053,7,0),"")</f>
        <v/>
      </c>
      <c r="G269" s="168" t="str">
        <f t="shared" si="4"/>
        <v/>
      </c>
      <c r="H269" s="162" t="str">
        <f>IFERROR(VLOOKUP($A269,'MASTER PRICE LIST'!$A$15:$I$1053,8,0),"")</f>
        <v/>
      </c>
      <c r="I269" s="163" t="str">
        <f>IFERROR(VLOOKUP($A269,'MASTER PRICE LIST'!$A$15:$I$1053,9,0),"")</f>
        <v/>
      </c>
      <c r="J269" s="174"/>
      <c r="K269" s="174"/>
      <c r="L269" s="174"/>
      <c r="M269" s="174"/>
      <c r="N269" s="174"/>
      <c r="O269" s="174"/>
      <c r="P269" s="174"/>
      <c r="Q269" s="174"/>
      <c r="R269" s="174"/>
      <c r="S269" s="174"/>
      <c r="T269" s="174"/>
      <c r="U269" s="174"/>
      <c r="V269" s="174"/>
      <c r="W269" s="174"/>
    </row>
    <row r="270" spans="1:23" x14ac:dyDescent="0.3">
      <c r="A270">
        <v>267</v>
      </c>
      <c r="B270" s="164" t="str">
        <f>IFERROR(VLOOKUP($A270,'MASTER PRICE LIST'!$A$15:$G$1053,3,0),"")</f>
        <v/>
      </c>
      <c r="C270" s="165" t="str">
        <f>IFERROR(VLOOKUP($A270,'MASTER PRICE LIST'!$A$15:$G$1053,4,0),"")</f>
        <v/>
      </c>
      <c r="D270" s="166" t="str">
        <f>IFERROR(VLOOKUP($A270,'MASTER PRICE LIST'!$A$15:$G$1053,5,0),"")</f>
        <v/>
      </c>
      <c r="E270" s="167" t="str">
        <f>IFERROR(VLOOKUP($A270,'MASTER PRICE LIST'!$A$15:$G$1053,6,0),"")</f>
        <v/>
      </c>
      <c r="F270" s="166" t="str">
        <f>IFERROR(VLOOKUP($A270,'MASTER PRICE LIST'!$A$15:$G$1053,7,0),"")</f>
        <v/>
      </c>
      <c r="G270" s="168" t="str">
        <f t="shared" si="4"/>
        <v/>
      </c>
      <c r="H270" s="162" t="str">
        <f>IFERROR(VLOOKUP($A270,'MASTER PRICE LIST'!$A$15:$I$1053,8,0),"")</f>
        <v/>
      </c>
      <c r="I270" s="163" t="str">
        <f>IFERROR(VLOOKUP($A270,'MASTER PRICE LIST'!$A$15:$I$1053,9,0),"")</f>
        <v/>
      </c>
      <c r="J270" s="174"/>
      <c r="K270" s="174"/>
      <c r="L270" s="174"/>
      <c r="M270" s="174"/>
      <c r="N270" s="174"/>
      <c r="O270" s="174"/>
      <c r="P270" s="174"/>
      <c r="Q270" s="174"/>
      <c r="R270" s="174"/>
      <c r="S270" s="174"/>
      <c r="T270" s="174"/>
      <c r="U270" s="174"/>
      <c r="V270" s="174"/>
      <c r="W270" s="174"/>
    </row>
    <row r="271" spans="1:23" x14ac:dyDescent="0.3">
      <c r="A271">
        <v>268</v>
      </c>
      <c r="B271" s="164" t="str">
        <f>IFERROR(VLOOKUP($A271,'MASTER PRICE LIST'!$A$15:$G$1053,3,0),"")</f>
        <v/>
      </c>
      <c r="C271" s="165" t="str">
        <f>IFERROR(VLOOKUP($A271,'MASTER PRICE LIST'!$A$15:$G$1053,4,0),"")</f>
        <v/>
      </c>
      <c r="D271" s="166" t="str">
        <f>IFERROR(VLOOKUP($A271,'MASTER PRICE LIST'!$A$15:$G$1053,5,0),"")</f>
        <v/>
      </c>
      <c r="E271" s="167" t="str">
        <f>IFERROR(VLOOKUP($A271,'MASTER PRICE LIST'!$A$15:$G$1053,6,0),"")</f>
        <v/>
      </c>
      <c r="F271" s="166" t="str">
        <f>IFERROR(VLOOKUP($A271,'MASTER PRICE LIST'!$A$15:$G$1053,7,0),"")</f>
        <v/>
      </c>
      <c r="G271" s="168" t="str">
        <f t="shared" si="4"/>
        <v/>
      </c>
      <c r="H271" s="162" t="str">
        <f>IFERROR(VLOOKUP($A271,'MASTER PRICE LIST'!$A$15:$I$1053,8,0),"")</f>
        <v/>
      </c>
      <c r="I271" s="163" t="str">
        <f>IFERROR(VLOOKUP($A271,'MASTER PRICE LIST'!$A$15:$I$1053,9,0),"")</f>
        <v/>
      </c>
      <c r="J271" s="174"/>
      <c r="K271" s="174"/>
      <c r="L271" s="174"/>
      <c r="M271" s="174"/>
      <c r="N271" s="174"/>
      <c r="O271" s="174"/>
      <c r="P271" s="174"/>
      <c r="Q271" s="174"/>
      <c r="R271" s="174"/>
      <c r="S271" s="174"/>
      <c r="T271" s="174"/>
      <c r="U271" s="174"/>
      <c r="V271" s="174"/>
      <c r="W271" s="174"/>
    </row>
    <row r="272" spans="1:23" x14ac:dyDescent="0.3">
      <c r="A272">
        <v>269</v>
      </c>
      <c r="B272" s="164" t="str">
        <f>IFERROR(VLOOKUP($A272,'MASTER PRICE LIST'!$A$15:$G$1053,3,0),"")</f>
        <v/>
      </c>
      <c r="C272" s="165" t="str">
        <f>IFERROR(VLOOKUP($A272,'MASTER PRICE LIST'!$A$15:$G$1053,4,0),"")</f>
        <v/>
      </c>
      <c r="D272" s="166" t="str">
        <f>IFERROR(VLOOKUP($A272,'MASTER PRICE LIST'!$A$15:$G$1053,5,0),"")</f>
        <v/>
      </c>
      <c r="E272" s="167" t="str">
        <f>IFERROR(VLOOKUP($A272,'MASTER PRICE LIST'!$A$15:$G$1053,6,0),"")</f>
        <v/>
      </c>
      <c r="F272" s="166" t="str">
        <f>IFERROR(VLOOKUP($A272,'MASTER PRICE LIST'!$A$15:$G$1053,7,0),"")</f>
        <v/>
      </c>
      <c r="G272" s="168" t="str">
        <f t="shared" si="4"/>
        <v/>
      </c>
      <c r="H272" s="162" t="str">
        <f>IFERROR(VLOOKUP($A272,'MASTER PRICE LIST'!$A$15:$I$1053,8,0),"")</f>
        <v/>
      </c>
      <c r="I272" s="163" t="str">
        <f>IFERROR(VLOOKUP($A272,'MASTER PRICE LIST'!$A$15:$I$1053,9,0),"")</f>
        <v/>
      </c>
      <c r="J272" s="174"/>
      <c r="K272" s="174"/>
      <c r="L272" s="174"/>
      <c r="M272" s="174"/>
      <c r="N272" s="174"/>
      <c r="O272" s="174"/>
      <c r="P272" s="174"/>
      <c r="Q272" s="174"/>
      <c r="R272" s="174"/>
      <c r="S272" s="174"/>
      <c r="T272" s="174"/>
      <c r="U272" s="174"/>
      <c r="V272" s="174"/>
      <c r="W272" s="174"/>
    </row>
    <row r="273" spans="1:23" x14ac:dyDescent="0.3">
      <c r="A273">
        <v>270</v>
      </c>
      <c r="B273" s="164" t="str">
        <f>IFERROR(VLOOKUP($A273,'MASTER PRICE LIST'!$A$15:$G$1053,3,0),"")</f>
        <v/>
      </c>
      <c r="C273" s="165" t="str">
        <f>IFERROR(VLOOKUP($A273,'MASTER PRICE LIST'!$A$15:$G$1053,4,0),"")</f>
        <v/>
      </c>
      <c r="D273" s="166" t="str">
        <f>IFERROR(VLOOKUP($A273,'MASTER PRICE LIST'!$A$15:$G$1053,5,0),"")</f>
        <v/>
      </c>
      <c r="E273" s="167" t="str">
        <f>IFERROR(VLOOKUP($A273,'MASTER PRICE LIST'!$A$15:$G$1053,6,0),"")</f>
        <v/>
      </c>
      <c r="F273" s="166" t="str">
        <f>IFERROR(VLOOKUP($A273,'MASTER PRICE LIST'!$A$15:$G$1053,7,0),"")</f>
        <v/>
      </c>
      <c r="G273" s="168" t="str">
        <f t="shared" si="4"/>
        <v/>
      </c>
      <c r="H273" s="162" t="str">
        <f>IFERROR(VLOOKUP($A273,'MASTER PRICE LIST'!$A$15:$I$1053,8,0),"")</f>
        <v/>
      </c>
      <c r="I273" s="163" t="str">
        <f>IFERROR(VLOOKUP($A273,'MASTER PRICE LIST'!$A$15:$I$1053,9,0),"")</f>
        <v/>
      </c>
      <c r="J273" s="174"/>
      <c r="K273" s="174"/>
      <c r="L273" s="174"/>
      <c r="M273" s="174"/>
      <c r="N273" s="174"/>
      <c r="O273" s="174"/>
      <c r="P273" s="174"/>
      <c r="Q273" s="174"/>
      <c r="R273" s="174"/>
      <c r="S273" s="174"/>
      <c r="T273" s="174"/>
      <c r="U273" s="174"/>
      <c r="V273" s="174"/>
      <c r="W273" s="174"/>
    </row>
    <row r="274" spans="1:23" x14ac:dyDescent="0.3">
      <c r="A274">
        <v>271</v>
      </c>
      <c r="B274" s="164" t="str">
        <f>IFERROR(VLOOKUP($A274,'MASTER PRICE LIST'!$A$15:$G$1053,3,0),"")</f>
        <v/>
      </c>
      <c r="C274" s="165" t="str">
        <f>IFERROR(VLOOKUP($A274,'MASTER PRICE LIST'!$A$15:$G$1053,4,0),"")</f>
        <v/>
      </c>
      <c r="D274" s="166" t="str">
        <f>IFERROR(VLOOKUP($A274,'MASTER PRICE LIST'!$A$15:$G$1053,5,0),"")</f>
        <v/>
      </c>
      <c r="E274" s="167" t="str">
        <f>IFERROR(VLOOKUP($A274,'MASTER PRICE LIST'!$A$15:$G$1053,6,0),"")</f>
        <v/>
      </c>
      <c r="F274" s="166" t="str">
        <f>IFERROR(VLOOKUP($A274,'MASTER PRICE LIST'!$A$15:$G$1053,7,0),"")</f>
        <v/>
      </c>
      <c r="G274" s="168" t="str">
        <f t="shared" si="4"/>
        <v/>
      </c>
      <c r="H274" s="162" t="str">
        <f>IFERROR(VLOOKUP($A274,'MASTER PRICE LIST'!$A$15:$I$1053,8,0),"")</f>
        <v/>
      </c>
      <c r="I274" s="163" t="str">
        <f>IFERROR(VLOOKUP($A274,'MASTER PRICE LIST'!$A$15:$I$1053,9,0),"")</f>
        <v/>
      </c>
      <c r="J274" s="174"/>
      <c r="K274" s="174"/>
      <c r="L274" s="174"/>
      <c r="M274" s="174"/>
      <c r="N274" s="174"/>
      <c r="O274" s="174"/>
      <c r="P274" s="174"/>
      <c r="Q274" s="174"/>
      <c r="R274" s="174"/>
      <c r="S274" s="174"/>
      <c r="T274" s="174"/>
      <c r="U274" s="174"/>
      <c r="V274" s="174"/>
      <c r="W274" s="174"/>
    </row>
    <row r="275" spans="1:23" x14ac:dyDescent="0.3">
      <c r="A275">
        <v>272</v>
      </c>
      <c r="B275" s="164" t="str">
        <f>IFERROR(VLOOKUP($A275,'MASTER PRICE LIST'!$A$15:$G$1053,3,0),"")</f>
        <v/>
      </c>
      <c r="C275" s="165" t="str">
        <f>IFERROR(VLOOKUP($A275,'MASTER PRICE LIST'!$A$15:$G$1053,4,0),"")</f>
        <v/>
      </c>
      <c r="D275" s="166" t="str">
        <f>IFERROR(VLOOKUP($A275,'MASTER PRICE LIST'!$A$15:$G$1053,5,0),"")</f>
        <v/>
      </c>
      <c r="E275" s="167" t="str">
        <f>IFERROR(VLOOKUP($A275,'MASTER PRICE LIST'!$A$15:$G$1053,6,0),"")</f>
        <v/>
      </c>
      <c r="F275" s="166" t="str">
        <f>IFERROR(VLOOKUP($A275,'MASTER PRICE LIST'!$A$15:$G$1053,7,0),"")</f>
        <v/>
      </c>
      <c r="G275" s="168" t="str">
        <f t="shared" si="4"/>
        <v/>
      </c>
      <c r="H275" s="162" t="str">
        <f>IFERROR(VLOOKUP($A275,'MASTER PRICE LIST'!$A$15:$I$1053,8,0),"")</f>
        <v/>
      </c>
      <c r="I275" s="163" t="str">
        <f>IFERROR(VLOOKUP($A275,'MASTER PRICE LIST'!$A$15:$I$1053,9,0),"")</f>
        <v/>
      </c>
      <c r="J275" s="174"/>
      <c r="K275" s="174"/>
      <c r="L275" s="174"/>
      <c r="M275" s="174"/>
      <c r="N275" s="174"/>
      <c r="O275" s="174"/>
      <c r="P275" s="174"/>
      <c r="Q275" s="174"/>
      <c r="R275" s="174"/>
      <c r="S275" s="174"/>
      <c r="T275" s="174"/>
      <c r="U275" s="174"/>
      <c r="V275" s="174"/>
      <c r="W275" s="174"/>
    </row>
    <row r="276" spans="1:23" x14ac:dyDescent="0.3">
      <c r="A276">
        <v>273</v>
      </c>
      <c r="B276" s="164" t="str">
        <f>IFERROR(VLOOKUP($A276,'MASTER PRICE LIST'!$A$15:$G$1053,3,0),"")</f>
        <v/>
      </c>
      <c r="C276" s="165" t="str">
        <f>IFERROR(VLOOKUP($A276,'MASTER PRICE LIST'!$A$15:$G$1053,4,0),"")</f>
        <v/>
      </c>
      <c r="D276" s="166" t="str">
        <f>IFERROR(VLOOKUP($A276,'MASTER PRICE LIST'!$A$15:$G$1053,5,0),"")</f>
        <v/>
      </c>
      <c r="E276" s="167" t="str">
        <f>IFERROR(VLOOKUP($A276,'MASTER PRICE LIST'!$A$15:$G$1053,6,0),"")</f>
        <v/>
      </c>
      <c r="F276" s="166" t="str">
        <f>IFERROR(VLOOKUP($A276,'MASTER PRICE LIST'!$A$15:$G$1053,7,0),"")</f>
        <v/>
      </c>
      <c r="G276" s="168" t="str">
        <f t="shared" si="4"/>
        <v/>
      </c>
      <c r="H276" s="162" t="str">
        <f>IFERROR(VLOOKUP($A276,'MASTER PRICE LIST'!$A$15:$I$1053,8,0),"")</f>
        <v/>
      </c>
      <c r="I276" s="163" t="str">
        <f>IFERROR(VLOOKUP($A276,'MASTER PRICE LIST'!$A$15:$I$1053,9,0),"")</f>
        <v/>
      </c>
      <c r="J276" s="174"/>
      <c r="K276" s="174"/>
      <c r="L276" s="174"/>
      <c r="M276" s="174"/>
      <c r="N276" s="174"/>
      <c r="O276" s="174"/>
      <c r="P276" s="174"/>
      <c r="Q276" s="174"/>
      <c r="R276" s="174"/>
      <c r="S276" s="174"/>
      <c r="T276" s="174"/>
      <c r="U276" s="174"/>
      <c r="V276" s="174"/>
      <c r="W276" s="174"/>
    </row>
    <row r="277" spans="1:23" x14ac:dyDescent="0.3">
      <c r="A277">
        <v>274</v>
      </c>
      <c r="B277" s="164" t="str">
        <f>IFERROR(VLOOKUP($A277,'MASTER PRICE LIST'!$A$15:$G$1053,3,0),"")</f>
        <v/>
      </c>
      <c r="C277" s="165" t="str">
        <f>IFERROR(VLOOKUP($A277,'MASTER PRICE LIST'!$A$15:$G$1053,4,0),"")</f>
        <v/>
      </c>
      <c r="D277" s="166" t="str">
        <f>IFERROR(VLOOKUP($A277,'MASTER PRICE LIST'!$A$15:$G$1053,5,0),"")</f>
        <v/>
      </c>
      <c r="E277" s="167" t="str">
        <f>IFERROR(VLOOKUP($A277,'MASTER PRICE LIST'!$A$15:$G$1053,6,0),"")</f>
        <v/>
      </c>
      <c r="F277" s="166" t="str">
        <f>IFERROR(VLOOKUP($A277,'MASTER PRICE LIST'!$A$15:$G$1053,7,0),"")</f>
        <v/>
      </c>
      <c r="G277" s="168" t="str">
        <f t="shared" si="4"/>
        <v/>
      </c>
      <c r="H277" s="162" t="str">
        <f>IFERROR(VLOOKUP($A277,'MASTER PRICE LIST'!$A$15:$I$1053,8,0),"")</f>
        <v/>
      </c>
      <c r="I277" s="163" t="str">
        <f>IFERROR(VLOOKUP($A277,'MASTER PRICE LIST'!$A$15:$I$1053,9,0),"")</f>
        <v/>
      </c>
      <c r="J277" s="174"/>
      <c r="K277" s="174"/>
      <c r="L277" s="174"/>
      <c r="M277" s="174"/>
      <c r="N277" s="174"/>
      <c r="O277" s="174"/>
      <c r="P277" s="174"/>
      <c r="Q277" s="174"/>
      <c r="R277" s="174"/>
      <c r="S277" s="174"/>
      <c r="T277" s="174"/>
      <c r="U277" s="174"/>
      <c r="V277" s="174"/>
      <c r="W277" s="174"/>
    </row>
    <row r="278" spans="1:23" x14ac:dyDescent="0.3">
      <c r="A278">
        <v>275</v>
      </c>
      <c r="B278" s="164" t="str">
        <f>IFERROR(VLOOKUP($A278,'MASTER PRICE LIST'!$A$15:$G$1053,3,0),"")</f>
        <v/>
      </c>
      <c r="C278" s="165" t="str">
        <f>IFERROR(VLOOKUP($A278,'MASTER PRICE LIST'!$A$15:$G$1053,4,0),"")</f>
        <v/>
      </c>
      <c r="D278" s="166" t="str">
        <f>IFERROR(VLOOKUP($A278,'MASTER PRICE LIST'!$A$15:$G$1053,5,0),"")</f>
        <v/>
      </c>
      <c r="E278" s="167" t="str">
        <f>IFERROR(VLOOKUP($A278,'MASTER PRICE LIST'!$A$15:$G$1053,6,0),"")</f>
        <v/>
      </c>
      <c r="F278" s="166" t="str">
        <f>IFERROR(VLOOKUP($A278,'MASTER PRICE LIST'!$A$15:$G$1053,7,0),"")</f>
        <v/>
      </c>
      <c r="G278" s="168" t="str">
        <f t="shared" si="4"/>
        <v/>
      </c>
      <c r="H278" s="162" t="str">
        <f>IFERROR(VLOOKUP($A278,'MASTER PRICE LIST'!$A$15:$I$1053,8,0),"")</f>
        <v/>
      </c>
      <c r="I278" s="163" t="str">
        <f>IFERROR(VLOOKUP($A278,'MASTER PRICE LIST'!$A$15:$I$1053,9,0),"")</f>
        <v/>
      </c>
      <c r="J278" s="174"/>
      <c r="K278" s="174"/>
      <c r="L278" s="174"/>
      <c r="M278" s="174"/>
      <c r="N278" s="174"/>
      <c r="O278" s="174"/>
      <c r="P278" s="174"/>
      <c r="Q278" s="174"/>
      <c r="R278" s="174"/>
      <c r="S278" s="174"/>
      <c r="T278" s="174"/>
      <c r="U278" s="174"/>
      <c r="V278" s="174"/>
      <c r="W278" s="174"/>
    </row>
    <row r="279" spans="1:23" x14ac:dyDescent="0.3">
      <c r="A279">
        <v>276</v>
      </c>
      <c r="B279" s="164" t="str">
        <f>IFERROR(VLOOKUP($A279,'MASTER PRICE LIST'!$A$15:$G$1053,3,0),"")</f>
        <v/>
      </c>
      <c r="C279" s="165" t="str">
        <f>IFERROR(VLOOKUP($A279,'MASTER PRICE LIST'!$A$15:$G$1053,4,0),"")</f>
        <v/>
      </c>
      <c r="D279" s="166" t="str">
        <f>IFERROR(VLOOKUP($A279,'MASTER PRICE LIST'!$A$15:$G$1053,5,0),"")</f>
        <v/>
      </c>
      <c r="E279" s="167" t="str">
        <f>IFERROR(VLOOKUP($A279,'MASTER PRICE LIST'!$A$15:$G$1053,6,0),"")</f>
        <v/>
      </c>
      <c r="F279" s="166" t="str">
        <f>IFERROR(VLOOKUP($A279,'MASTER PRICE LIST'!$A$15:$G$1053,7,0),"")</f>
        <v/>
      </c>
      <c r="G279" s="168" t="str">
        <f t="shared" si="4"/>
        <v/>
      </c>
      <c r="H279" s="162" t="str">
        <f>IFERROR(VLOOKUP($A279,'MASTER PRICE LIST'!$A$15:$I$1053,8,0),"")</f>
        <v/>
      </c>
      <c r="I279" s="163" t="str">
        <f>IFERROR(VLOOKUP($A279,'MASTER PRICE LIST'!$A$15:$I$1053,9,0),"")</f>
        <v/>
      </c>
      <c r="J279" s="174"/>
      <c r="K279" s="174"/>
      <c r="L279" s="174"/>
      <c r="M279" s="174"/>
      <c r="N279" s="174"/>
      <c r="O279" s="174"/>
      <c r="P279" s="174"/>
      <c r="Q279" s="174"/>
      <c r="R279" s="174"/>
      <c r="S279" s="174"/>
      <c r="T279" s="174"/>
      <c r="U279" s="174"/>
      <c r="V279" s="174"/>
      <c r="W279" s="174"/>
    </row>
    <row r="280" spans="1:23" x14ac:dyDescent="0.3">
      <c r="A280">
        <v>277</v>
      </c>
      <c r="B280" s="164" t="str">
        <f>IFERROR(VLOOKUP($A280,'MASTER PRICE LIST'!$A$15:$G$1053,3,0),"")</f>
        <v/>
      </c>
      <c r="C280" s="165" t="str">
        <f>IFERROR(VLOOKUP($A280,'MASTER PRICE LIST'!$A$15:$G$1053,4,0),"")</f>
        <v/>
      </c>
      <c r="D280" s="166" t="str">
        <f>IFERROR(VLOOKUP($A280,'MASTER PRICE LIST'!$A$15:$G$1053,5,0),"")</f>
        <v/>
      </c>
      <c r="E280" s="167" t="str">
        <f>IFERROR(VLOOKUP($A280,'MASTER PRICE LIST'!$A$15:$G$1053,6,0),"")</f>
        <v/>
      </c>
      <c r="F280" s="166" t="str">
        <f>IFERROR(VLOOKUP($A280,'MASTER PRICE LIST'!$A$15:$G$1053,7,0),"")</f>
        <v/>
      </c>
      <c r="G280" s="168" t="str">
        <f t="shared" si="4"/>
        <v/>
      </c>
      <c r="H280" s="162" t="str">
        <f>IFERROR(VLOOKUP($A280,'MASTER PRICE LIST'!$A$15:$I$1053,8,0),"")</f>
        <v/>
      </c>
      <c r="I280" s="163" t="str">
        <f>IFERROR(VLOOKUP($A280,'MASTER PRICE LIST'!$A$15:$I$1053,9,0),"")</f>
        <v/>
      </c>
      <c r="J280" s="174"/>
      <c r="K280" s="174"/>
      <c r="L280" s="174"/>
      <c r="M280" s="174"/>
      <c r="N280" s="174"/>
      <c r="O280" s="174"/>
      <c r="P280" s="174"/>
      <c r="Q280" s="174"/>
      <c r="R280" s="174"/>
      <c r="S280" s="174"/>
      <c r="T280" s="174"/>
      <c r="U280" s="174"/>
      <c r="V280" s="174"/>
      <c r="W280" s="174"/>
    </row>
    <row r="281" spans="1:23" x14ac:dyDescent="0.3">
      <c r="A281">
        <v>278</v>
      </c>
      <c r="B281" s="164" t="str">
        <f>IFERROR(VLOOKUP($A281,'MASTER PRICE LIST'!$A$15:$G$1053,3,0),"")</f>
        <v/>
      </c>
      <c r="C281" s="165" t="str">
        <f>IFERROR(VLOOKUP($A281,'MASTER PRICE LIST'!$A$15:$G$1053,4,0),"")</f>
        <v/>
      </c>
      <c r="D281" s="166" t="str">
        <f>IFERROR(VLOOKUP($A281,'MASTER PRICE LIST'!$A$15:$G$1053,5,0),"")</f>
        <v/>
      </c>
      <c r="E281" s="167" t="str">
        <f>IFERROR(VLOOKUP($A281,'MASTER PRICE LIST'!$A$15:$G$1053,6,0),"")</f>
        <v/>
      </c>
      <c r="F281" s="166" t="str">
        <f>IFERROR(VLOOKUP($A281,'MASTER PRICE LIST'!$A$15:$G$1053,7,0),"")</f>
        <v/>
      </c>
      <c r="G281" s="168" t="str">
        <f t="shared" si="4"/>
        <v/>
      </c>
      <c r="H281" s="162" t="str">
        <f>IFERROR(VLOOKUP($A281,'MASTER PRICE LIST'!$A$15:$I$1053,8,0),"")</f>
        <v/>
      </c>
      <c r="I281" s="163" t="str">
        <f>IFERROR(VLOOKUP($A281,'MASTER PRICE LIST'!$A$15:$I$1053,9,0),"")</f>
        <v/>
      </c>
      <c r="J281" s="174"/>
      <c r="K281" s="174"/>
      <c r="L281" s="174"/>
      <c r="M281" s="174"/>
      <c r="N281" s="174"/>
      <c r="O281" s="174"/>
      <c r="P281" s="174"/>
      <c r="Q281" s="174"/>
      <c r="R281" s="174"/>
      <c r="S281" s="174"/>
      <c r="T281" s="174"/>
      <c r="U281" s="174"/>
      <c r="V281" s="174"/>
      <c r="W281" s="174"/>
    </row>
    <row r="282" spans="1:23" x14ac:dyDescent="0.3">
      <c r="A282">
        <v>279</v>
      </c>
      <c r="B282" s="164" t="str">
        <f>IFERROR(VLOOKUP($A282,'MASTER PRICE LIST'!$A$15:$G$1053,3,0),"")</f>
        <v/>
      </c>
      <c r="C282" s="165" t="str">
        <f>IFERROR(VLOOKUP($A282,'MASTER PRICE LIST'!$A$15:$G$1053,4,0),"")</f>
        <v/>
      </c>
      <c r="D282" s="166" t="str">
        <f>IFERROR(VLOOKUP($A282,'MASTER PRICE LIST'!$A$15:$G$1053,5,0),"")</f>
        <v/>
      </c>
      <c r="E282" s="167" t="str">
        <f>IFERROR(VLOOKUP($A282,'MASTER PRICE LIST'!$A$15:$G$1053,6,0),"")</f>
        <v/>
      </c>
      <c r="F282" s="166" t="str">
        <f>IFERROR(VLOOKUP($A282,'MASTER PRICE LIST'!$A$15:$G$1053,7,0),"")</f>
        <v/>
      </c>
      <c r="G282" s="168" t="str">
        <f t="shared" si="4"/>
        <v/>
      </c>
      <c r="H282" s="162" t="str">
        <f>IFERROR(VLOOKUP($A282,'MASTER PRICE LIST'!$A$15:$I$1053,8,0),"")</f>
        <v/>
      </c>
      <c r="I282" s="163" t="str">
        <f>IFERROR(VLOOKUP($A282,'MASTER PRICE LIST'!$A$15:$I$1053,9,0),"")</f>
        <v/>
      </c>
      <c r="J282" s="174"/>
      <c r="K282" s="174"/>
      <c r="L282" s="174"/>
      <c r="M282" s="174"/>
      <c r="N282" s="174"/>
      <c r="O282" s="174"/>
      <c r="P282" s="174"/>
      <c r="Q282" s="174"/>
      <c r="R282" s="174"/>
      <c r="S282" s="174"/>
      <c r="T282" s="174"/>
      <c r="U282" s="174"/>
      <c r="V282" s="174"/>
      <c r="W282" s="174"/>
    </row>
    <row r="283" spans="1:23" x14ac:dyDescent="0.3">
      <c r="A283">
        <v>280</v>
      </c>
      <c r="B283" s="164" t="str">
        <f>IFERROR(VLOOKUP($A283,'MASTER PRICE LIST'!$A$15:$G$1053,3,0),"")</f>
        <v/>
      </c>
      <c r="C283" s="165" t="str">
        <f>IFERROR(VLOOKUP($A283,'MASTER PRICE LIST'!$A$15:$G$1053,4,0),"")</f>
        <v/>
      </c>
      <c r="D283" s="166" t="str">
        <f>IFERROR(VLOOKUP($A283,'MASTER PRICE LIST'!$A$15:$G$1053,5,0),"")</f>
        <v/>
      </c>
      <c r="E283" s="167" t="str">
        <f>IFERROR(VLOOKUP($A283,'MASTER PRICE LIST'!$A$15:$G$1053,6,0),"")</f>
        <v/>
      </c>
      <c r="F283" s="166" t="str">
        <f>IFERROR(VLOOKUP($A283,'MASTER PRICE LIST'!$A$15:$G$1053,7,0),"")</f>
        <v/>
      </c>
      <c r="G283" s="168" t="str">
        <f t="shared" si="4"/>
        <v/>
      </c>
      <c r="H283" s="162" t="str">
        <f>IFERROR(VLOOKUP($A283,'MASTER PRICE LIST'!$A$15:$I$1053,8,0),"")</f>
        <v/>
      </c>
      <c r="I283" s="163" t="str">
        <f>IFERROR(VLOOKUP($A283,'MASTER PRICE LIST'!$A$15:$I$1053,9,0),"")</f>
        <v/>
      </c>
      <c r="J283" s="174"/>
      <c r="K283" s="174"/>
      <c r="L283" s="174"/>
      <c r="M283" s="174"/>
      <c r="N283" s="174"/>
      <c r="O283" s="174"/>
      <c r="P283" s="174"/>
      <c r="Q283" s="174"/>
      <c r="R283" s="174"/>
      <c r="S283" s="174"/>
      <c r="T283" s="174"/>
      <c r="U283" s="174"/>
      <c r="V283" s="174"/>
      <c r="W283" s="174"/>
    </row>
    <row r="284" spans="1:23" x14ac:dyDescent="0.3">
      <c r="A284">
        <v>281</v>
      </c>
      <c r="B284" s="164" t="str">
        <f>IFERROR(VLOOKUP($A284,'MASTER PRICE LIST'!$A$15:$G$1053,3,0),"")</f>
        <v/>
      </c>
      <c r="C284" s="165" t="str">
        <f>IFERROR(VLOOKUP($A284,'MASTER PRICE LIST'!$A$15:$G$1053,4,0),"")</f>
        <v/>
      </c>
      <c r="D284" s="166" t="str">
        <f>IFERROR(VLOOKUP($A284,'MASTER PRICE LIST'!$A$15:$G$1053,5,0),"")</f>
        <v/>
      </c>
      <c r="E284" s="167" t="str">
        <f>IFERROR(VLOOKUP($A284,'MASTER PRICE LIST'!$A$15:$G$1053,6,0),"")</f>
        <v/>
      </c>
      <c r="F284" s="166" t="str">
        <f>IFERROR(VLOOKUP($A284,'MASTER PRICE LIST'!$A$15:$G$1053,7,0),"")</f>
        <v/>
      </c>
      <c r="G284" s="168" t="str">
        <f t="shared" si="4"/>
        <v/>
      </c>
      <c r="H284" s="162" t="str">
        <f>IFERROR(VLOOKUP($A284,'MASTER PRICE LIST'!$A$15:$I$1053,8,0),"")</f>
        <v/>
      </c>
      <c r="I284" s="163" t="str">
        <f>IFERROR(VLOOKUP($A284,'MASTER PRICE LIST'!$A$15:$I$1053,9,0),"")</f>
        <v/>
      </c>
      <c r="J284" s="174"/>
      <c r="K284" s="174"/>
      <c r="L284" s="174"/>
      <c r="M284" s="174"/>
      <c r="N284" s="174"/>
      <c r="O284" s="174"/>
      <c r="P284" s="174"/>
      <c r="Q284" s="174"/>
      <c r="R284" s="174"/>
      <c r="S284" s="174"/>
      <c r="T284" s="174"/>
      <c r="U284" s="174"/>
      <c r="V284" s="174"/>
      <c r="W284" s="174"/>
    </row>
    <row r="285" spans="1:23" x14ac:dyDescent="0.3">
      <c r="A285">
        <v>282</v>
      </c>
      <c r="B285" s="164" t="str">
        <f>IFERROR(VLOOKUP($A285,'MASTER PRICE LIST'!$A$15:$G$1053,3,0),"")</f>
        <v/>
      </c>
      <c r="C285" s="165" t="str">
        <f>IFERROR(VLOOKUP($A285,'MASTER PRICE LIST'!$A$15:$G$1053,4,0),"")</f>
        <v/>
      </c>
      <c r="D285" s="166" t="str">
        <f>IFERROR(VLOOKUP($A285,'MASTER PRICE LIST'!$A$15:$G$1053,5,0),"")</f>
        <v/>
      </c>
      <c r="E285" s="167" t="str">
        <f>IFERROR(VLOOKUP($A285,'MASTER PRICE LIST'!$A$15:$G$1053,6,0),"")</f>
        <v/>
      </c>
      <c r="F285" s="166" t="str">
        <f>IFERROR(VLOOKUP($A285,'MASTER PRICE LIST'!$A$15:$G$1053,7,0),"")</f>
        <v/>
      </c>
      <c r="G285" s="168" t="str">
        <f t="shared" si="4"/>
        <v/>
      </c>
      <c r="H285" s="162" t="str">
        <f>IFERROR(VLOOKUP($A285,'MASTER PRICE LIST'!$A$15:$I$1053,8,0),"")</f>
        <v/>
      </c>
      <c r="I285" s="163" t="str">
        <f>IFERROR(VLOOKUP($A285,'MASTER PRICE LIST'!$A$15:$I$1053,9,0),"")</f>
        <v/>
      </c>
      <c r="J285" s="174"/>
      <c r="K285" s="174"/>
      <c r="L285" s="174"/>
      <c r="M285" s="174"/>
      <c r="N285" s="174"/>
      <c r="O285" s="174"/>
      <c r="P285" s="174"/>
      <c r="Q285" s="174"/>
      <c r="R285" s="174"/>
      <c r="S285" s="174"/>
      <c r="T285" s="174"/>
      <c r="U285" s="174"/>
      <c r="V285" s="174"/>
      <c r="W285" s="174"/>
    </row>
    <row r="286" spans="1:23" x14ac:dyDescent="0.3">
      <c r="A286">
        <v>283</v>
      </c>
      <c r="B286" s="8" t="str">
        <f>IFERROR(VLOOKUP($A286,'MASTER PRICE LIST'!$A$15:$G$1053,3,0),"")</f>
        <v/>
      </c>
      <c r="C286" s="15" t="str">
        <f>IFERROR(VLOOKUP($A286,'MASTER PRICE LIST'!$A$15:$G$1053,4,0),"")</f>
        <v/>
      </c>
      <c r="D286" s="11" t="str">
        <f>IFERROR(VLOOKUP($A286,'MASTER PRICE LIST'!$A$15:$G$1053,5,0),"")</f>
        <v/>
      </c>
      <c r="E286" s="13" t="str">
        <f>IFERROR(VLOOKUP($A286,'MASTER PRICE LIST'!$A$15:$G$1053,6,0),"")</f>
        <v/>
      </c>
      <c r="F286" s="11" t="str">
        <f>IFERROR(VLOOKUP($A286,'MASTER PRICE LIST'!$A$15:$G$1053,7,0),"")</f>
        <v/>
      </c>
      <c r="G286" s="10" t="str">
        <f t="shared" si="4"/>
        <v/>
      </c>
      <c r="H286" s="43" t="str">
        <f>IFERROR(VLOOKUP($A286,'MASTER PRICE LIST'!$A$15:$I$1053,8,0),"")</f>
        <v/>
      </c>
      <c r="I286" s="44" t="str">
        <f>IFERROR(VLOOKUP($A286,'MASTER PRICE LIST'!$A$15:$I$1053,9,0),"")</f>
        <v/>
      </c>
    </row>
    <row r="287" spans="1:23" x14ac:dyDescent="0.3">
      <c r="A287">
        <v>284</v>
      </c>
      <c r="B287" s="8" t="str">
        <f>IFERROR(VLOOKUP($A287,'MASTER PRICE LIST'!$A$15:$G$1053,3,0),"")</f>
        <v/>
      </c>
      <c r="C287" s="15" t="str">
        <f>IFERROR(VLOOKUP($A287,'MASTER PRICE LIST'!$A$15:$G$1053,4,0),"")</f>
        <v/>
      </c>
      <c r="D287" s="11" t="str">
        <f>IFERROR(VLOOKUP($A287,'MASTER PRICE LIST'!$A$15:$G$1053,5,0),"")</f>
        <v/>
      </c>
      <c r="E287" s="13" t="str">
        <f>IFERROR(VLOOKUP($A287,'MASTER PRICE LIST'!$A$15:$G$1053,6,0),"")</f>
        <v/>
      </c>
      <c r="F287" s="11" t="str">
        <f>IFERROR(VLOOKUP($A287,'MASTER PRICE LIST'!$A$15:$G$1053,7,0),"")</f>
        <v/>
      </c>
      <c r="G287" s="10" t="str">
        <f t="shared" si="4"/>
        <v/>
      </c>
      <c r="H287" s="43" t="str">
        <f>IFERROR(VLOOKUP($A287,'MASTER PRICE LIST'!$A$15:$I$1053,8,0),"")</f>
        <v/>
      </c>
      <c r="I287" s="44" t="str">
        <f>IFERROR(VLOOKUP($A287,'MASTER PRICE LIST'!$A$15:$I$1053,9,0),"")</f>
        <v/>
      </c>
    </row>
    <row r="288" spans="1:23" x14ac:dyDescent="0.3">
      <c r="A288">
        <v>285</v>
      </c>
      <c r="B288" s="8" t="str">
        <f>IFERROR(VLOOKUP($A288,'MASTER PRICE LIST'!$A$15:$G$1053,3,0),"")</f>
        <v/>
      </c>
      <c r="C288" s="15" t="str">
        <f>IFERROR(VLOOKUP($A288,'MASTER PRICE LIST'!$A$15:$G$1053,4,0),"")</f>
        <v/>
      </c>
      <c r="D288" s="11" t="str">
        <f>IFERROR(VLOOKUP($A288,'MASTER PRICE LIST'!$A$15:$G$1053,5,0),"")</f>
        <v/>
      </c>
      <c r="E288" s="13" t="str">
        <f>IFERROR(VLOOKUP($A288,'MASTER PRICE LIST'!$A$15:$G$1053,6,0),"")</f>
        <v/>
      </c>
      <c r="F288" s="11" t="str">
        <f>IFERROR(VLOOKUP($A288,'MASTER PRICE LIST'!$A$15:$G$1053,7,0),"")</f>
        <v/>
      </c>
      <c r="G288" s="10" t="str">
        <f t="shared" si="4"/>
        <v/>
      </c>
      <c r="H288" s="43" t="str">
        <f>IFERROR(VLOOKUP($A288,'MASTER PRICE LIST'!$A$15:$I$1053,8,0),"")</f>
        <v/>
      </c>
      <c r="I288" s="44" t="str">
        <f>IFERROR(VLOOKUP($A288,'MASTER PRICE LIST'!$A$15:$I$1053,9,0),"")</f>
        <v/>
      </c>
    </row>
    <row r="289" spans="1:9" x14ac:dyDescent="0.3">
      <c r="A289">
        <v>286</v>
      </c>
      <c r="B289" s="8" t="str">
        <f>IFERROR(VLOOKUP($A289,'MASTER PRICE LIST'!$A$15:$G$1053,3,0),"")</f>
        <v/>
      </c>
      <c r="C289" s="15" t="str">
        <f>IFERROR(VLOOKUP($A289,'MASTER PRICE LIST'!$A$15:$G$1053,4,0),"")</f>
        <v/>
      </c>
      <c r="D289" s="11" t="str">
        <f>IFERROR(VLOOKUP($A289,'MASTER PRICE LIST'!$A$15:$G$1053,5,0),"")</f>
        <v/>
      </c>
      <c r="E289" s="13" t="str">
        <f>IFERROR(VLOOKUP($A289,'MASTER PRICE LIST'!$A$15:$G$1053,6,0),"")</f>
        <v/>
      </c>
      <c r="F289" s="11" t="str">
        <f>IFERROR(VLOOKUP($A289,'MASTER PRICE LIST'!$A$15:$G$1053,7,0),"")</f>
        <v/>
      </c>
      <c r="G289" s="10" t="str">
        <f t="shared" si="4"/>
        <v/>
      </c>
      <c r="H289" s="43" t="str">
        <f>IFERROR(VLOOKUP($A289,'MASTER PRICE LIST'!$A$15:$I$1053,8,0),"")</f>
        <v/>
      </c>
      <c r="I289" s="44" t="str">
        <f>IFERROR(VLOOKUP($A289,'MASTER PRICE LIST'!$A$15:$I$1053,9,0),"")</f>
        <v/>
      </c>
    </row>
    <row r="290" spans="1:9" x14ac:dyDescent="0.3">
      <c r="A290">
        <v>287</v>
      </c>
      <c r="B290" s="8" t="str">
        <f>IFERROR(VLOOKUP($A290,'MASTER PRICE LIST'!$A$15:$G$1053,3,0),"")</f>
        <v/>
      </c>
      <c r="C290" s="15" t="str">
        <f>IFERROR(VLOOKUP($A290,'MASTER PRICE LIST'!$A$15:$G$1053,4,0),"")</f>
        <v/>
      </c>
      <c r="D290" s="11" t="str">
        <f>IFERROR(VLOOKUP($A290,'MASTER PRICE LIST'!$A$15:$G$1053,5,0),"")</f>
        <v/>
      </c>
      <c r="E290" s="13" t="str">
        <f>IFERROR(VLOOKUP($A290,'MASTER PRICE LIST'!$A$15:$G$1053,6,0),"")</f>
        <v/>
      </c>
      <c r="F290" s="11" t="str">
        <f>IFERROR(VLOOKUP($A290,'MASTER PRICE LIST'!$A$15:$G$1053,7,0),"")</f>
        <v/>
      </c>
      <c r="G290" s="10" t="str">
        <f t="shared" si="4"/>
        <v/>
      </c>
      <c r="H290" s="43" t="str">
        <f>IFERROR(VLOOKUP($A290,'MASTER PRICE LIST'!$A$15:$I$1053,8,0),"")</f>
        <v/>
      </c>
      <c r="I290" s="44" t="str">
        <f>IFERROR(VLOOKUP($A290,'MASTER PRICE LIST'!$A$15:$I$1053,9,0),"")</f>
        <v/>
      </c>
    </row>
    <row r="291" spans="1:9" x14ac:dyDescent="0.3">
      <c r="A291">
        <v>288</v>
      </c>
      <c r="B291" s="8" t="str">
        <f>IFERROR(VLOOKUP($A291,'MASTER PRICE LIST'!$A$15:$G$1053,3,0),"")</f>
        <v/>
      </c>
      <c r="C291" s="15" t="str">
        <f>IFERROR(VLOOKUP($A291,'MASTER PRICE LIST'!$A$15:$G$1053,4,0),"")</f>
        <v/>
      </c>
      <c r="D291" s="11" t="str">
        <f>IFERROR(VLOOKUP($A291,'MASTER PRICE LIST'!$A$15:$G$1053,5,0),"")</f>
        <v/>
      </c>
      <c r="E291" s="13" t="str">
        <f>IFERROR(VLOOKUP($A291,'MASTER PRICE LIST'!$A$15:$G$1053,6,0),"")</f>
        <v/>
      </c>
      <c r="F291" s="11" t="str">
        <f>IFERROR(VLOOKUP($A291,'MASTER PRICE LIST'!$A$15:$G$1053,7,0),"")</f>
        <v/>
      </c>
      <c r="G291" s="10" t="str">
        <f t="shared" si="4"/>
        <v/>
      </c>
      <c r="H291" s="43" t="str">
        <f>IFERROR(VLOOKUP($A291,'MASTER PRICE LIST'!$A$15:$I$1053,8,0),"")</f>
        <v/>
      </c>
      <c r="I291" s="44" t="str">
        <f>IFERROR(VLOOKUP($A291,'MASTER PRICE LIST'!$A$15:$I$1053,9,0),"")</f>
        <v/>
      </c>
    </row>
    <row r="292" spans="1:9" x14ac:dyDescent="0.3">
      <c r="A292">
        <v>289</v>
      </c>
      <c r="B292" s="8" t="str">
        <f>IFERROR(VLOOKUP($A292,'MASTER PRICE LIST'!$A$15:$G$1053,3,0),"")</f>
        <v/>
      </c>
      <c r="C292" s="15" t="str">
        <f>IFERROR(VLOOKUP($A292,'MASTER PRICE LIST'!$A$15:$G$1053,4,0),"")</f>
        <v/>
      </c>
      <c r="D292" s="11" t="str">
        <f>IFERROR(VLOOKUP($A292,'MASTER PRICE LIST'!$A$15:$G$1053,5,0),"")</f>
        <v/>
      </c>
      <c r="E292" s="13" t="str">
        <f>IFERROR(VLOOKUP($A292,'MASTER PRICE LIST'!$A$15:$G$1053,6,0),"")</f>
        <v/>
      </c>
      <c r="F292" s="11" t="str">
        <f>IFERROR(VLOOKUP($A292,'MASTER PRICE LIST'!$A$15:$G$1053,7,0),"")</f>
        <v/>
      </c>
      <c r="G292" s="10" t="str">
        <f t="shared" si="4"/>
        <v/>
      </c>
      <c r="H292" s="43" t="str">
        <f>IFERROR(VLOOKUP($A292,'MASTER PRICE LIST'!$A$15:$I$1053,8,0),"")</f>
        <v/>
      </c>
      <c r="I292" s="44" t="str">
        <f>IFERROR(VLOOKUP($A292,'MASTER PRICE LIST'!$A$15:$I$1053,9,0),"")</f>
        <v/>
      </c>
    </row>
    <row r="293" spans="1:9" x14ac:dyDescent="0.3">
      <c r="A293">
        <v>290</v>
      </c>
      <c r="B293" s="8" t="str">
        <f>IFERROR(VLOOKUP($A293,'MASTER PRICE LIST'!$A$15:$G$1053,3,0),"")</f>
        <v/>
      </c>
      <c r="C293" s="15" t="str">
        <f>IFERROR(VLOOKUP($A293,'MASTER PRICE LIST'!$A$15:$G$1053,4,0),"")</f>
        <v/>
      </c>
      <c r="D293" s="11" t="str">
        <f>IFERROR(VLOOKUP($A293,'MASTER PRICE LIST'!$A$15:$G$1053,5,0),"")</f>
        <v/>
      </c>
      <c r="E293" s="13" t="str">
        <f>IFERROR(VLOOKUP($A293,'MASTER PRICE LIST'!$A$15:$G$1053,6,0),"")</f>
        <v/>
      </c>
      <c r="F293" s="11" t="str">
        <f>IFERROR(VLOOKUP($A293,'MASTER PRICE LIST'!$A$15:$G$1053,7,0),"")</f>
        <v/>
      </c>
      <c r="G293" s="10" t="str">
        <f t="shared" si="4"/>
        <v/>
      </c>
      <c r="H293" s="43" t="str">
        <f>IFERROR(VLOOKUP($A293,'MASTER PRICE LIST'!$A$15:$I$1053,8,0),"")</f>
        <v/>
      </c>
      <c r="I293" s="44" t="str">
        <f>IFERROR(VLOOKUP($A293,'MASTER PRICE LIST'!$A$15:$I$1053,9,0),"")</f>
        <v/>
      </c>
    </row>
    <row r="294" spans="1:9" x14ac:dyDescent="0.3">
      <c r="A294">
        <v>291</v>
      </c>
      <c r="B294" s="8" t="str">
        <f>IFERROR(VLOOKUP($A294,'MASTER PRICE LIST'!$A$15:$G$1053,3,0),"")</f>
        <v/>
      </c>
      <c r="C294" s="15" t="str">
        <f>IFERROR(VLOOKUP($A294,'MASTER PRICE LIST'!$A$15:$G$1053,4,0),"")</f>
        <v/>
      </c>
      <c r="D294" s="11" t="str">
        <f>IFERROR(VLOOKUP($A294,'MASTER PRICE LIST'!$A$15:$G$1053,5,0),"")</f>
        <v/>
      </c>
      <c r="E294" s="13" t="str">
        <f>IFERROR(VLOOKUP($A294,'MASTER PRICE LIST'!$A$15:$G$1053,6,0),"")</f>
        <v/>
      </c>
      <c r="F294" s="11" t="str">
        <f>IFERROR(VLOOKUP($A294,'MASTER PRICE LIST'!$A$15:$G$1053,7,0),"")</f>
        <v/>
      </c>
      <c r="G294" s="10" t="str">
        <f t="shared" si="4"/>
        <v/>
      </c>
      <c r="H294" s="43" t="str">
        <f>IFERROR(VLOOKUP($A294,'MASTER PRICE LIST'!$A$15:$I$1053,8,0),"")</f>
        <v/>
      </c>
      <c r="I294" s="44" t="str">
        <f>IFERROR(VLOOKUP($A294,'MASTER PRICE LIST'!$A$15:$I$1053,9,0),"")</f>
        <v/>
      </c>
    </row>
    <row r="295" spans="1:9" x14ac:dyDescent="0.3">
      <c r="A295">
        <v>292</v>
      </c>
      <c r="B295" s="8" t="str">
        <f>IFERROR(VLOOKUP($A295,'MASTER PRICE LIST'!$A$15:$G$1053,3,0),"")</f>
        <v/>
      </c>
      <c r="C295" s="15" t="str">
        <f>IFERROR(VLOOKUP($A295,'MASTER PRICE LIST'!$A$15:$G$1053,4,0),"")</f>
        <v/>
      </c>
      <c r="D295" s="11" t="str">
        <f>IFERROR(VLOOKUP($A295,'MASTER PRICE LIST'!$A$15:$G$1053,5,0),"")</f>
        <v/>
      </c>
      <c r="E295" s="13" t="str">
        <f>IFERROR(VLOOKUP($A295,'MASTER PRICE LIST'!$A$15:$G$1053,6,0),"")</f>
        <v/>
      </c>
      <c r="F295" s="11" t="str">
        <f>IFERROR(VLOOKUP($A295,'MASTER PRICE LIST'!$A$15:$G$1053,7,0),"")</f>
        <v/>
      </c>
      <c r="G295" s="10" t="str">
        <f t="shared" si="4"/>
        <v/>
      </c>
      <c r="H295" s="43" t="str">
        <f>IFERROR(VLOOKUP($A295,'MASTER PRICE LIST'!$A$15:$I$1053,8,0),"")</f>
        <v/>
      </c>
      <c r="I295" s="44" t="str">
        <f>IFERROR(VLOOKUP($A295,'MASTER PRICE LIST'!$A$15:$I$1053,9,0),"")</f>
        <v/>
      </c>
    </row>
    <row r="296" spans="1:9" x14ac:dyDescent="0.3">
      <c r="A296">
        <v>293</v>
      </c>
      <c r="B296" s="8" t="str">
        <f>IFERROR(VLOOKUP($A296,'MASTER PRICE LIST'!$A$15:$G$1053,3,0),"")</f>
        <v/>
      </c>
      <c r="C296" s="15" t="str">
        <f>IFERROR(VLOOKUP($A296,'MASTER PRICE LIST'!$A$15:$G$1053,4,0),"")</f>
        <v/>
      </c>
      <c r="D296" s="11" t="str">
        <f>IFERROR(VLOOKUP($A296,'MASTER PRICE LIST'!$A$15:$G$1053,5,0),"")</f>
        <v/>
      </c>
      <c r="E296" s="13" t="str">
        <f>IFERROR(VLOOKUP($A296,'MASTER PRICE LIST'!$A$15:$G$1053,6,0),"")</f>
        <v/>
      </c>
      <c r="F296" s="11" t="str">
        <f>IFERROR(VLOOKUP($A296,'MASTER PRICE LIST'!$A$15:$G$1053,7,0),"")</f>
        <v/>
      </c>
      <c r="G296" s="10" t="str">
        <f t="shared" si="4"/>
        <v/>
      </c>
      <c r="H296" s="43" t="str">
        <f>IFERROR(VLOOKUP($A296,'MASTER PRICE LIST'!$A$15:$I$1053,8,0),"")</f>
        <v/>
      </c>
      <c r="I296" s="44" t="str">
        <f>IFERROR(VLOOKUP($A296,'MASTER PRICE LIST'!$A$15:$I$1053,9,0),"")</f>
        <v/>
      </c>
    </row>
    <row r="297" spans="1:9" x14ac:dyDescent="0.3">
      <c r="A297">
        <v>294</v>
      </c>
      <c r="B297" s="8" t="str">
        <f>IFERROR(VLOOKUP($A297,'MASTER PRICE LIST'!$A$15:$G$1053,3,0),"")</f>
        <v/>
      </c>
      <c r="C297" s="15" t="str">
        <f>IFERROR(VLOOKUP($A297,'MASTER PRICE LIST'!$A$15:$G$1053,4,0),"")</f>
        <v/>
      </c>
      <c r="D297" s="11" t="str">
        <f>IFERROR(VLOOKUP($A297,'MASTER PRICE LIST'!$A$15:$G$1053,5,0),"")</f>
        <v/>
      </c>
      <c r="E297" s="13" t="str">
        <f>IFERROR(VLOOKUP($A297,'MASTER PRICE LIST'!$A$15:$G$1053,6,0),"")</f>
        <v/>
      </c>
      <c r="F297" s="11" t="str">
        <f>IFERROR(VLOOKUP($A297,'MASTER PRICE LIST'!$A$15:$G$1053,7,0),"")</f>
        <v/>
      </c>
      <c r="G297" s="10" t="str">
        <f t="shared" si="4"/>
        <v/>
      </c>
      <c r="H297" s="43" t="str">
        <f>IFERROR(VLOOKUP($A297,'MASTER PRICE LIST'!$A$15:$I$1053,8,0),"")</f>
        <v/>
      </c>
      <c r="I297" s="44" t="str">
        <f>IFERROR(VLOOKUP($A297,'MASTER PRICE LIST'!$A$15:$I$1053,9,0),"")</f>
        <v/>
      </c>
    </row>
    <row r="298" spans="1:9" x14ac:dyDescent="0.3">
      <c r="A298">
        <v>295</v>
      </c>
      <c r="B298" s="8" t="str">
        <f>IFERROR(VLOOKUP($A298,'MASTER PRICE LIST'!$A$15:$G$1053,3,0),"")</f>
        <v/>
      </c>
      <c r="C298" s="15" t="str">
        <f>IFERROR(VLOOKUP($A298,'MASTER PRICE LIST'!$A$15:$G$1053,4,0),"")</f>
        <v/>
      </c>
      <c r="D298" s="11" t="str">
        <f>IFERROR(VLOOKUP($A298,'MASTER PRICE LIST'!$A$15:$G$1053,5,0),"")</f>
        <v/>
      </c>
      <c r="E298" s="13" t="str">
        <f>IFERROR(VLOOKUP($A298,'MASTER PRICE LIST'!$A$15:$G$1053,6,0),"")</f>
        <v/>
      </c>
      <c r="F298" s="11" t="str">
        <f>IFERROR(VLOOKUP($A298,'MASTER PRICE LIST'!$A$15:$G$1053,7,0),"")</f>
        <v/>
      </c>
      <c r="G298" s="10" t="str">
        <f t="shared" si="4"/>
        <v/>
      </c>
      <c r="H298" s="43" t="str">
        <f>IFERROR(VLOOKUP($A298,'MASTER PRICE LIST'!$A$15:$I$1053,8,0),"")</f>
        <v/>
      </c>
      <c r="I298" s="44" t="str">
        <f>IFERROR(VLOOKUP($A298,'MASTER PRICE LIST'!$A$15:$I$1053,9,0),"")</f>
        <v/>
      </c>
    </row>
    <row r="299" spans="1:9" x14ac:dyDescent="0.3">
      <c r="A299">
        <v>296</v>
      </c>
      <c r="B299" s="8" t="str">
        <f>IFERROR(VLOOKUP($A299,'MASTER PRICE LIST'!$A$15:$G$1053,3,0),"")</f>
        <v/>
      </c>
      <c r="C299" s="15" t="str">
        <f>IFERROR(VLOOKUP($A299,'MASTER PRICE LIST'!$A$15:$G$1053,4,0),"")</f>
        <v/>
      </c>
      <c r="D299" s="11" t="str">
        <f>IFERROR(VLOOKUP($A299,'MASTER PRICE LIST'!$A$15:$G$1053,5,0),"")</f>
        <v/>
      </c>
      <c r="E299" s="13" t="str">
        <f>IFERROR(VLOOKUP($A299,'MASTER PRICE LIST'!$A$15:$G$1053,6,0),"")</f>
        <v/>
      </c>
      <c r="F299" s="11" t="str">
        <f>IFERROR(VLOOKUP($A299,'MASTER PRICE LIST'!$A$15:$G$1053,7,0),"")</f>
        <v/>
      </c>
      <c r="G299" s="10" t="str">
        <f t="shared" si="4"/>
        <v/>
      </c>
      <c r="H299" s="43" t="str">
        <f>IFERROR(VLOOKUP($A299,'MASTER PRICE LIST'!$A$15:$I$1053,8,0),"")</f>
        <v/>
      </c>
      <c r="I299" s="44" t="str">
        <f>IFERROR(VLOOKUP($A299,'MASTER PRICE LIST'!$A$15:$I$1053,9,0),"")</f>
        <v/>
      </c>
    </row>
    <row r="300" spans="1:9" x14ac:dyDescent="0.3">
      <c r="A300">
        <v>297</v>
      </c>
      <c r="B300" s="8" t="str">
        <f>IFERROR(VLOOKUP($A300,'MASTER PRICE LIST'!$A$15:$G$1053,3,0),"")</f>
        <v/>
      </c>
      <c r="C300" s="15" t="str">
        <f>IFERROR(VLOOKUP($A300,'MASTER PRICE LIST'!$A$15:$G$1053,4,0),"")</f>
        <v/>
      </c>
      <c r="D300" s="11" t="str">
        <f>IFERROR(VLOOKUP($A300,'MASTER PRICE LIST'!$A$15:$G$1053,5,0),"")</f>
        <v/>
      </c>
      <c r="E300" s="13" t="str">
        <f>IFERROR(VLOOKUP($A300,'MASTER PRICE LIST'!$A$15:$G$1053,6,0),"")</f>
        <v/>
      </c>
      <c r="F300" s="11" t="str">
        <f>IFERROR(VLOOKUP($A300,'MASTER PRICE LIST'!$A$15:$G$1053,7,0),"")</f>
        <v/>
      </c>
      <c r="G300" s="10" t="str">
        <f t="shared" si="4"/>
        <v/>
      </c>
      <c r="H300" s="43" t="str">
        <f>IFERROR(VLOOKUP($A300,'MASTER PRICE LIST'!$A$15:$I$1053,8,0),"")</f>
        <v/>
      </c>
      <c r="I300" s="44" t="str">
        <f>IFERROR(VLOOKUP($A300,'MASTER PRICE LIST'!$A$15:$I$1053,9,0),"")</f>
        <v/>
      </c>
    </row>
    <row r="301" spans="1:9" x14ac:dyDescent="0.3">
      <c r="A301">
        <v>298</v>
      </c>
      <c r="B301" s="8" t="str">
        <f>IFERROR(VLOOKUP($A301,'MASTER PRICE LIST'!$A$15:$G$1053,3,0),"")</f>
        <v/>
      </c>
      <c r="C301" s="15" t="str">
        <f>IFERROR(VLOOKUP($A301,'MASTER PRICE LIST'!$A$15:$G$1053,4,0),"")</f>
        <v/>
      </c>
      <c r="D301" s="11" t="str">
        <f>IFERROR(VLOOKUP($A301,'MASTER PRICE LIST'!$A$15:$G$1053,5,0),"")</f>
        <v/>
      </c>
      <c r="E301" s="13" t="str">
        <f>IFERROR(VLOOKUP($A301,'MASTER PRICE LIST'!$A$15:$G$1053,6,0),"")</f>
        <v/>
      </c>
      <c r="F301" s="11" t="str">
        <f>IFERROR(VLOOKUP($A301,'MASTER PRICE LIST'!$A$15:$G$1053,7,0),"")</f>
        <v/>
      </c>
      <c r="G301" s="10" t="str">
        <f t="shared" si="4"/>
        <v/>
      </c>
      <c r="H301" s="43" t="str">
        <f>IFERROR(VLOOKUP($A301,'MASTER PRICE LIST'!$A$15:$I$1053,8,0),"")</f>
        <v/>
      </c>
      <c r="I301" s="44" t="str">
        <f>IFERROR(VLOOKUP($A301,'MASTER PRICE LIST'!$A$15:$I$1053,9,0),"")</f>
        <v/>
      </c>
    </row>
    <row r="302" spans="1:9" x14ac:dyDescent="0.3">
      <c r="A302">
        <v>299</v>
      </c>
      <c r="B302" s="8" t="str">
        <f>IFERROR(VLOOKUP($A302,'MASTER PRICE LIST'!$A$15:$G$1053,3,0),"")</f>
        <v/>
      </c>
      <c r="C302" s="15" t="str">
        <f>IFERROR(VLOOKUP($A302,'MASTER PRICE LIST'!$A$15:$G$1053,4,0),"")</f>
        <v/>
      </c>
      <c r="D302" s="11" t="str">
        <f>IFERROR(VLOOKUP($A302,'MASTER PRICE LIST'!$A$15:$G$1053,5,0),"")</f>
        <v/>
      </c>
      <c r="E302" s="13" t="str">
        <f>IFERROR(VLOOKUP($A302,'MASTER PRICE LIST'!$A$15:$G$1053,6,0),"")</f>
        <v/>
      </c>
      <c r="F302" s="11" t="str">
        <f>IFERROR(VLOOKUP($A302,'MASTER PRICE LIST'!$A$15:$G$1053,7,0),"")</f>
        <v/>
      </c>
      <c r="G302" s="10" t="str">
        <f t="shared" si="4"/>
        <v/>
      </c>
      <c r="H302" s="43" t="str">
        <f>IFERROR(VLOOKUP($A302,'MASTER PRICE LIST'!$A$15:$I$1053,8,0),"")</f>
        <v/>
      </c>
      <c r="I302" s="44" t="str">
        <f>IFERROR(VLOOKUP($A302,'MASTER PRICE LIST'!$A$15:$I$1053,9,0),"")</f>
        <v/>
      </c>
    </row>
    <row r="303" spans="1:9" x14ac:dyDescent="0.3">
      <c r="A303">
        <v>300</v>
      </c>
      <c r="B303" s="8" t="str">
        <f>IFERROR(VLOOKUP($A303,'MASTER PRICE LIST'!$A$15:$G$1053,3,0),"")</f>
        <v/>
      </c>
      <c r="C303" s="15" t="str">
        <f>IFERROR(VLOOKUP($A303,'MASTER PRICE LIST'!$A$15:$G$1053,4,0),"")</f>
        <v/>
      </c>
      <c r="D303" s="11" t="str">
        <f>IFERROR(VLOOKUP($A303,'MASTER PRICE LIST'!$A$15:$G$1053,5,0),"")</f>
        <v/>
      </c>
      <c r="E303" s="13" t="str">
        <f>IFERROR(VLOOKUP($A303,'MASTER PRICE LIST'!$A$15:$G$1053,6,0),"")</f>
        <v/>
      </c>
      <c r="F303" s="11" t="str">
        <f>IFERROR(VLOOKUP($A303,'MASTER PRICE LIST'!$A$15:$G$1053,7,0),"")</f>
        <v/>
      </c>
      <c r="G303" s="10" t="str">
        <f t="shared" si="4"/>
        <v/>
      </c>
      <c r="H303" s="43" t="str">
        <f>IFERROR(VLOOKUP($A303,'MASTER PRICE LIST'!$A$15:$I$1053,8,0),"")</f>
        <v/>
      </c>
      <c r="I303" s="44" t="str">
        <f>IFERROR(VLOOKUP($A303,'MASTER PRICE LIST'!$A$15:$I$1053,9,0),"")</f>
        <v/>
      </c>
    </row>
    <row r="304" spans="1:9" x14ac:dyDescent="0.3">
      <c r="A304">
        <v>301</v>
      </c>
      <c r="B304" s="8" t="str">
        <f>IFERROR(VLOOKUP($A304,'MASTER PRICE LIST'!$A$15:$G$1053,3,0),"")</f>
        <v/>
      </c>
      <c r="C304" s="15" t="str">
        <f>IFERROR(VLOOKUP($A304,'MASTER PRICE LIST'!$A$15:$G$1053,4,0),"")</f>
        <v/>
      </c>
      <c r="D304" s="11" t="str">
        <f>IFERROR(VLOOKUP($A304,'MASTER PRICE LIST'!$A$15:$G$1053,5,0),"")</f>
        <v/>
      </c>
      <c r="E304" s="13" t="str">
        <f>IFERROR(VLOOKUP($A304,'MASTER PRICE LIST'!$A$15:$G$1053,6,0),"")</f>
        <v/>
      </c>
      <c r="F304" s="11" t="str">
        <f>IFERROR(VLOOKUP($A304,'MASTER PRICE LIST'!$A$15:$G$1053,7,0),"")</f>
        <v/>
      </c>
      <c r="G304" s="10" t="str">
        <f t="shared" si="4"/>
        <v/>
      </c>
      <c r="H304" s="43" t="str">
        <f>IFERROR(VLOOKUP($A304,'MASTER PRICE LIST'!$A$15:$I$1053,8,0),"")</f>
        <v/>
      </c>
      <c r="I304" s="44" t="str">
        <f>IFERROR(VLOOKUP($A304,'MASTER PRICE LIST'!$A$15:$I$1053,9,0),"")</f>
        <v/>
      </c>
    </row>
    <row r="305" spans="1:9" x14ac:dyDescent="0.3">
      <c r="A305">
        <v>302</v>
      </c>
      <c r="B305" s="8" t="str">
        <f>IFERROR(VLOOKUP($A305,'MASTER PRICE LIST'!$A$15:$G$1053,3,0),"")</f>
        <v/>
      </c>
      <c r="C305" s="15" t="str">
        <f>IFERROR(VLOOKUP($A305,'MASTER PRICE LIST'!$A$15:$G$1053,4,0),"")</f>
        <v/>
      </c>
      <c r="D305" s="11" t="str">
        <f>IFERROR(VLOOKUP($A305,'MASTER PRICE LIST'!$A$15:$G$1053,5,0),"")</f>
        <v/>
      </c>
      <c r="E305" s="13" t="str">
        <f>IFERROR(VLOOKUP($A305,'MASTER PRICE LIST'!$A$15:$G$1053,6,0),"")</f>
        <v/>
      </c>
      <c r="F305" s="11" t="str">
        <f>IFERROR(VLOOKUP($A305,'MASTER PRICE LIST'!$A$15:$G$1053,7,0),"")</f>
        <v/>
      </c>
      <c r="G305" s="10" t="str">
        <f t="shared" si="4"/>
        <v/>
      </c>
      <c r="H305" s="43" t="str">
        <f>IFERROR(VLOOKUP($A305,'MASTER PRICE LIST'!$A$15:$I$1053,8,0),"")</f>
        <v/>
      </c>
      <c r="I305" s="44" t="str">
        <f>IFERROR(VLOOKUP($A305,'MASTER PRICE LIST'!$A$15:$I$1053,9,0),"")</f>
        <v/>
      </c>
    </row>
    <row r="306" spans="1:9" x14ac:dyDescent="0.3">
      <c r="A306">
        <v>303</v>
      </c>
      <c r="B306" s="8" t="str">
        <f>IFERROR(VLOOKUP($A306,'MASTER PRICE LIST'!$A$15:$G$1053,3,0),"")</f>
        <v/>
      </c>
      <c r="C306" s="15" t="str">
        <f>IFERROR(VLOOKUP($A306,'MASTER PRICE LIST'!$A$15:$G$1053,4,0),"")</f>
        <v/>
      </c>
      <c r="D306" s="11" t="str">
        <f>IFERROR(VLOOKUP($A306,'MASTER PRICE LIST'!$A$15:$G$1053,5,0),"")</f>
        <v/>
      </c>
      <c r="E306" s="13" t="str">
        <f>IFERROR(VLOOKUP($A306,'MASTER PRICE LIST'!$A$15:$G$1053,6,0),"")</f>
        <v/>
      </c>
      <c r="F306" s="11" t="str">
        <f>IFERROR(VLOOKUP($A306,'MASTER PRICE LIST'!$A$15:$G$1053,7,0),"")</f>
        <v/>
      </c>
      <c r="G306" s="10" t="str">
        <f t="shared" si="4"/>
        <v/>
      </c>
      <c r="H306" s="43" t="str">
        <f>IFERROR(VLOOKUP($A306,'MASTER PRICE LIST'!$A$15:$I$1053,8,0),"")</f>
        <v/>
      </c>
      <c r="I306" s="44" t="str">
        <f>IFERROR(VLOOKUP($A306,'MASTER PRICE LIST'!$A$15:$I$1053,9,0),"")</f>
        <v/>
      </c>
    </row>
    <row r="307" spans="1:9" x14ac:dyDescent="0.3">
      <c r="A307">
        <v>304</v>
      </c>
      <c r="B307" s="8" t="str">
        <f>IFERROR(VLOOKUP($A307,'MASTER PRICE LIST'!$A$15:$G$1053,3,0),"")</f>
        <v/>
      </c>
      <c r="C307" s="15" t="str">
        <f>IFERROR(VLOOKUP($A307,'MASTER PRICE LIST'!$A$15:$G$1053,4,0),"")</f>
        <v/>
      </c>
      <c r="D307" s="11" t="str">
        <f>IFERROR(VLOOKUP($A307,'MASTER PRICE LIST'!$A$15:$G$1053,5,0),"")</f>
        <v/>
      </c>
      <c r="E307" s="13" t="str">
        <f>IFERROR(VLOOKUP($A307,'MASTER PRICE LIST'!$A$15:$G$1053,6,0),"")</f>
        <v/>
      </c>
      <c r="F307" s="11" t="str">
        <f>IFERROR(VLOOKUP($A307,'MASTER PRICE LIST'!$A$15:$G$1053,7,0),"")</f>
        <v/>
      </c>
      <c r="G307" s="10" t="str">
        <f t="shared" si="4"/>
        <v/>
      </c>
      <c r="H307" s="43" t="str">
        <f>IFERROR(VLOOKUP($A307,'MASTER PRICE LIST'!$A$15:$I$1053,8,0),"")</f>
        <v/>
      </c>
      <c r="I307" s="44" t="str">
        <f>IFERROR(VLOOKUP($A307,'MASTER PRICE LIST'!$A$15:$I$1053,9,0),"")</f>
        <v/>
      </c>
    </row>
    <row r="308" spans="1:9" x14ac:dyDescent="0.3">
      <c r="A308">
        <v>305</v>
      </c>
      <c r="B308" s="8" t="str">
        <f>IFERROR(VLOOKUP($A308,'MASTER PRICE LIST'!$A$15:$G$1053,3,0),"")</f>
        <v/>
      </c>
      <c r="C308" s="15" t="str">
        <f>IFERROR(VLOOKUP($A308,'MASTER PRICE LIST'!$A$15:$G$1053,4,0),"")</f>
        <v/>
      </c>
      <c r="D308" s="11" t="str">
        <f>IFERROR(VLOOKUP($A308,'MASTER PRICE LIST'!$A$15:$G$1053,5,0),"")</f>
        <v/>
      </c>
      <c r="E308" s="13" t="str">
        <f>IFERROR(VLOOKUP($A308,'MASTER PRICE LIST'!$A$15:$G$1053,6,0),"")</f>
        <v/>
      </c>
      <c r="F308" s="11" t="str">
        <f>IFERROR(VLOOKUP($A308,'MASTER PRICE LIST'!$A$15:$G$1053,7,0),"")</f>
        <v/>
      </c>
      <c r="G308" s="10" t="str">
        <f t="shared" si="4"/>
        <v/>
      </c>
      <c r="H308" s="43" t="str">
        <f>IFERROR(VLOOKUP($A308,'MASTER PRICE LIST'!$A$15:$I$1053,8,0),"")</f>
        <v/>
      </c>
      <c r="I308" s="44" t="str">
        <f>IFERROR(VLOOKUP($A308,'MASTER PRICE LIST'!$A$15:$I$1053,9,0),"")</f>
        <v/>
      </c>
    </row>
    <row r="309" spans="1:9" x14ac:dyDescent="0.3">
      <c r="A309">
        <v>306</v>
      </c>
      <c r="B309" s="8" t="str">
        <f>IFERROR(VLOOKUP($A309,'MASTER PRICE LIST'!$A$15:$G$1053,3,0),"")</f>
        <v/>
      </c>
      <c r="C309" s="15" t="str">
        <f>IFERROR(VLOOKUP($A309,'MASTER PRICE LIST'!$A$15:$G$1053,4,0),"")</f>
        <v/>
      </c>
      <c r="D309" s="11" t="str">
        <f>IFERROR(VLOOKUP($A309,'MASTER PRICE LIST'!$A$15:$G$1053,5,0),"")</f>
        <v/>
      </c>
      <c r="E309" s="13" t="str">
        <f>IFERROR(VLOOKUP($A309,'MASTER PRICE LIST'!$A$15:$G$1053,6,0),"")</f>
        <v/>
      </c>
      <c r="F309" s="11" t="str">
        <f>IFERROR(VLOOKUP($A309,'MASTER PRICE LIST'!$A$15:$G$1053,7,0),"")</f>
        <v/>
      </c>
      <c r="G309" s="10" t="str">
        <f t="shared" si="4"/>
        <v/>
      </c>
      <c r="H309" s="43" t="str">
        <f>IFERROR(VLOOKUP($A309,'MASTER PRICE LIST'!$A$15:$I$1053,8,0),"")</f>
        <v/>
      </c>
      <c r="I309" s="44" t="str">
        <f>IFERROR(VLOOKUP($A309,'MASTER PRICE LIST'!$A$15:$I$1053,9,0),"")</f>
        <v/>
      </c>
    </row>
    <row r="310" spans="1:9" x14ac:dyDescent="0.3">
      <c r="A310">
        <v>307</v>
      </c>
      <c r="B310" s="8" t="str">
        <f>IFERROR(VLOOKUP($A310,'MASTER PRICE LIST'!$A$15:$G$1053,3,0),"")</f>
        <v/>
      </c>
      <c r="C310" s="15" t="str">
        <f>IFERROR(VLOOKUP($A310,'MASTER PRICE LIST'!$A$15:$G$1053,4,0),"")</f>
        <v/>
      </c>
      <c r="D310" s="11" t="str">
        <f>IFERROR(VLOOKUP($A310,'MASTER PRICE LIST'!$A$15:$G$1053,5,0),"")</f>
        <v/>
      </c>
      <c r="E310" s="13" t="str">
        <f>IFERROR(VLOOKUP($A310,'MASTER PRICE LIST'!$A$15:$G$1053,6,0),"")</f>
        <v/>
      </c>
      <c r="F310" s="11" t="str">
        <f>IFERROR(VLOOKUP($A310,'MASTER PRICE LIST'!$A$15:$G$1053,7,0),"")</f>
        <v/>
      </c>
      <c r="G310" s="10" t="str">
        <f t="shared" si="4"/>
        <v/>
      </c>
      <c r="H310" s="43" t="str">
        <f>IFERROR(VLOOKUP($A310,'MASTER PRICE LIST'!$A$15:$I$1053,8,0),"")</f>
        <v/>
      </c>
      <c r="I310" s="44" t="str">
        <f>IFERROR(VLOOKUP($A310,'MASTER PRICE LIST'!$A$15:$I$1053,9,0),"")</f>
        <v/>
      </c>
    </row>
    <row r="311" spans="1:9" x14ac:dyDescent="0.3">
      <c r="A311">
        <v>308</v>
      </c>
      <c r="B311" s="8" t="str">
        <f>IFERROR(VLOOKUP($A311,'MASTER PRICE LIST'!$A$15:$G$1053,3,0),"")</f>
        <v/>
      </c>
      <c r="C311" s="15" t="str">
        <f>IFERROR(VLOOKUP($A311,'MASTER PRICE LIST'!$A$15:$G$1053,4,0),"")</f>
        <v/>
      </c>
      <c r="D311" s="11" t="str">
        <f>IFERROR(VLOOKUP($A311,'MASTER PRICE LIST'!$A$15:$G$1053,5,0),"")</f>
        <v/>
      </c>
      <c r="E311" s="13" t="str">
        <f>IFERROR(VLOOKUP($A311,'MASTER PRICE LIST'!$A$15:$G$1053,6,0),"")</f>
        <v/>
      </c>
      <c r="F311" s="11" t="str">
        <f>IFERROR(VLOOKUP($A311,'MASTER PRICE LIST'!$A$15:$G$1053,7,0),"")</f>
        <v/>
      </c>
      <c r="G311" s="10" t="str">
        <f t="shared" si="4"/>
        <v/>
      </c>
      <c r="H311" s="43" t="str">
        <f>IFERROR(VLOOKUP($A311,'MASTER PRICE LIST'!$A$15:$I$1053,8,0),"")</f>
        <v/>
      </c>
      <c r="I311" s="44" t="str">
        <f>IFERROR(VLOOKUP($A311,'MASTER PRICE LIST'!$A$15:$I$1053,9,0),"")</f>
        <v/>
      </c>
    </row>
    <row r="312" spans="1:9" x14ac:dyDescent="0.3">
      <c r="A312">
        <v>309</v>
      </c>
      <c r="B312" s="8" t="str">
        <f>IFERROR(VLOOKUP($A312,'MASTER PRICE LIST'!$A$15:$G$1053,3,0),"")</f>
        <v/>
      </c>
      <c r="C312" s="15" t="str">
        <f>IFERROR(VLOOKUP($A312,'MASTER PRICE LIST'!$A$15:$G$1053,4,0),"")</f>
        <v/>
      </c>
      <c r="D312" s="11" t="str">
        <f>IFERROR(VLOOKUP($A312,'MASTER PRICE LIST'!$A$15:$G$1053,5,0),"")</f>
        <v/>
      </c>
      <c r="E312" s="13" t="str">
        <f>IFERROR(VLOOKUP($A312,'MASTER PRICE LIST'!$A$15:$G$1053,6,0),"")</f>
        <v/>
      </c>
      <c r="F312" s="11" t="str">
        <f>IFERROR(VLOOKUP($A312,'MASTER PRICE LIST'!$A$15:$G$1053,7,0),"")</f>
        <v/>
      </c>
      <c r="G312" s="10" t="str">
        <f t="shared" si="4"/>
        <v/>
      </c>
      <c r="H312" s="43" t="str">
        <f>IFERROR(VLOOKUP($A312,'MASTER PRICE LIST'!$A$15:$I$1053,8,0),"")</f>
        <v/>
      </c>
      <c r="I312" s="44" t="str">
        <f>IFERROR(VLOOKUP($A312,'MASTER PRICE LIST'!$A$15:$I$1053,9,0),"")</f>
        <v/>
      </c>
    </row>
    <row r="313" spans="1:9" x14ac:dyDescent="0.3">
      <c r="A313">
        <v>310</v>
      </c>
      <c r="B313" s="8" t="str">
        <f>IFERROR(VLOOKUP($A313,'MASTER PRICE LIST'!$A$15:$G$1053,3,0),"")</f>
        <v/>
      </c>
      <c r="C313" s="15" t="str">
        <f>IFERROR(VLOOKUP($A313,'MASTER PRICE LIST'!$A$15:$G$1053,4,0),"")</f>
        <v/>
      </c>
      <c r="D313" s="11" t="str">
        <f>IFERROR(VLOOKUP($A313,'MASTER PRICE LIST'!$A$15:$G$1053,5,0),"")</f>
        <v/>
      </c>
      <c r="E313" s="13" t="str">
        <f>IFERROR(VLOOKUP($A313,'MASTER PRICE LIST'!$A$15:$G$1053,6,0),"")</f>
        <v/>
      </c>
      <c r="F313" s="11" t="str">
        <f>IFERROR(VLOOKUP($A313,'MASTER PRICE LIST'!$A$15:$G$1053,7,0),"")</f>
        <v/>
      </c>
      <c r="G313" s="10" t="str">
        <f t="shared" si="4"/>
        <v/>
      </c>
      <c r="H313" s="43" t="str">
        <f>IFERROR(VLOOKUP($A313,'MASTER PRICE LIST'!$A$15:$I$1053,8,0),"")</f>
        <v/>
      </c>
      <c r="I313" s="44" t="str">
        <f>IFERROR(VLOOKUP($A313,'MASTER PRICE LIST'!$A$15:$I$1053,9,0),"")</f>
        <v/>
      </c>
    </row>
    <row r="314" spans="1:9" x14ac:dyDescent="0.3">
      <c r="A314">
        <v>311</v>
      </c>
      <c r="B314" s="8" t="str">
        <f>IFERROR(VLOOKUP($A314,'MASTER PRICE LIST'!$A$15:$G$1053,3,0),"")</f>
        <v/>
      </c>
      <c r="C314" s="15" t="str">
        <f>IFERROR(VLOOKUP($A314,'MASTER PRICE LIST'!$A$15:$G$1053,4,0),"")</f>
        <v/>
      </c>
      <c r="D314" s="11" t="str">
        <f>IFERROR(VLOOKUP($A314,'MASTER PRICE LIST'!$A$15:$G$1053,5,0),"")</f>
        <v/>
      </c>
      <c r="E314" s="13" t="str">
        <f>IFERROR(VLOOKUP($A314,'MASTER PRICE LIST'!$A$15:$G$1053,6,0),"")</f>
        <v/>
      </c>
      <c r="F314" s="11" t="str">
        <f>IFERROR(VLOOKUP($A314,'MASTER PRICE LIST'!$A$15:$G$1053,7,0),"")</f>
        <v/>
      </c>
      <c r="G314" s="10" t="str">
        <f t="shared" si="4"/>
        <v/>
      </c>
      <c r="H314" s="43" t="str">
        <f>IFERROR(VLOOKUP($A314,'MASTER PRICE LIST'!$A$15:$I$1053,8,0),"")</f>
        <v/>
      </c>
      <c r="I314" s="44" t="str">
        <f>IFERROR(VLOOKUP($A314,'MASTER PRICE LIST'!$A$15:$I$1053,9,0),"")</f>
        <v/>
      </c>
    </row>
    <row r="315" spans="1:9" x14ac:dyDescent="0.3">
      <c r="A315">
        <v>312</v>
      </c>
      <c r="B315" s="8" t="str">
        <f>IFERROR(VLOOKUP($A315,'MASTER PRICE LIST'!$A$15:$G$1053,3,0),"")</f>
        <v/>
      </c>
      <c r="C315" s="15" t="str">
        <f>IFERROR(VLOOKUP($A315,'MASTER PRICE LIST'!$A$15:$G$1053,4,0),"")</f>
        <v/>
      </c>
      <c r="D315" s="11" t="str">
        <f>IFERROR(VLOOKUP($A315,'MASTER PRICE LIST'!$A$15:$G$1053,5,0),"")</f>
        <v/>
      </c>
      <c r="E315" s="13" t="str">
        <f>IFERROR(VLOOKUP($A315,'MASTER PRICE LIST'!$A$15:$G$1053,6,0),"")</f>
        <v/>
      </c>
      <c r="F315" s="11" t="str">
        <f>IFERROR(VLOOKUP($A315,'MASTER PRICE LIST'!$A$15:$G$1053,7,0),"")</f>
        <v/>
      </c>
      <c r="G315" s="10" t="str">
        <f t="shared" si="4"/>
        <v/>
      </c>
      <c r="H315" s="43" t="str">
        <f>IFERROR(VLOOKUP($A315,'MASTER PRICE LIST'!$A$15:$I$1053,8,0),"")</f>
        <v/>
      </c>
      <c r="I315" s="44" t="str">
        <f>IFERROR(VLOOKUP($A315,'MASTER PRICE LIST'!$A$15:$I$1053,9,0),"")</f>
        <v/>
      </c>
    </row>
    <row r="316" spans="1:9" x14ac:dyDescent="0.3">
      <c r="A316">
        <v>313</v>
      </c>
      <c r="B316" s="8" t="str">
        <f>IFERROR(VLOOKUP($A316,'MASTER PRICE LIST'!$A$15:$G$1053,3,0),"")</f>
        <v/>
      </c>
      <c r="C316" s="15" t="str">
        <f>IFERROR(VLOOKUP($A316,'MASTER PRICE LIST'!$A$15:$G$1053,4,0),"")</f>
        <v/>
      </c>
      <c r="D316" s="11" t="str">
        <f>IFERROR(VLOOKUP($A316,'MASTER PRICE LIST'!$A$15:$G$1053,5,0),"")</f>
        <v/>
      </c>
      <c r="E316" s="13" t="str">
        <f>IFERROR(VLOOKUP($A316,'MASTER PRICE LIST'!$A$15:$G$1053,6,0),"")</f>
        <v/>
      </c>
      <c r="F316" s="11" t="str">
        <f>IFERROR(VLOOKUP($A316,'MASTER PRICE LIST'!$A$15:$G$1053,7,0),"")</f>
        <v/>
      </c>
      <c r="G316" s="10" t="str">
        <f t="shared" si="4"/>
        <v/>
      </c>
      <c r="H316" s="43" t="str">
        <f>IFERROR(VLOOKUP($A316,'MASTER PRICE LIST'!$A$15:$I$1053,8,0),"")</f>
        <v/>
      </c>
      <c r="I316" s="44" t="str">
        <f>IFERROR(VLOOKUP($A316,'MASTER PRICE LIST'!$A$15:$I$1053,9,0),"")</f>
        <v/>
      </c>
    </row>
    <row r="317" spans="1:9" x14ac:dyDescent="0.3">
      <c r="A317">
        <v>314</v>
      </c>
      <c r="B317" s="8" t="str">
        <f>IFERROR(VLOOKUP($A317,'MASTER PRICE LIST'!$A$15:$G$1053,3,0),"")</f>
        <v/>
      </c>
      <c r="C317" s="15" t="str">
        <f>IFERROR(VLOOKUP($A317,'MASTER PRICE LIST'!$A$15:$G$1053,4,0),"")</f>
        <v/>
      </c>
      <c r="D317" s="11" t="str">
        <f>IFERROR(VLOOKUP($A317,'MASTER PRICE LIST'!$A$15:$G$1053,5,0),"")</f>
        <v/>
      </c>
      <c r="E317" s="13" t="str">
        <f>IFERROR(VLOOKUP($A317,'MASTER PRICE LIST'!$A$15:$G$1053,6,0),"")</f>
        <v/>
      </c>
      <c r="F317" s="11" t="str">
        <f>IFERROR(VLOOKUP($A317,'MASTER PRICE LIST'!$A$15:$G$1053,7,0),"")</f>
        <v/>
      </c>
      <c r="G317" s="10" t="str">
        <f t="shared" si="4"/>
        <v/>
      </c>
      <c r="H317" s="43" t="str">
        <f>IFERROR(VLOOKUP($A317,'MASTER PRICE LIST'!$A$15:$I$1053,8,0),"")</f>
        <v/>
      </c>
      <c r="I317" s="44" t="str">
        <f>IFERROR(VLOOKUP($A317,'MASTER PRICE LIST'!$A$15:$I$1053,9,0),"")</f>
        <v/>
      </c>
    </row>
    <row r="318" spans="1:9" x14ac:dyDescent="0.3">
      <c r="A318">
        <v>315</v>
      </c>
      <c r="B318" s="8" t="str">
        <f>IFERROR(VLOOKUP($A318,'MASTER PRICE LIST'!$A$15:$G$1053,3,0),"")</f>
        <v/>
      </c>
      <c r="C318" s="15" t="str">
        <f>IFERROR(VLOOKUP($A318,'MASTER PRICE LIST'!$A$15:$G$1053,4,0),"")</f>
        <v/>
      </c>
      <c r="D318" s="11" t="str">
        <f>IFERROR(VLOOKUP($A318,'MASTER PRICE LIST'!$A$15:$G$1053,5,0),"")</f>
        <v/>
      </c>
      <c r="E318" s="13" t="str">
        <f>IFERROR(VLOOKUP($A318,'MASTER PRICE LIST'!$A$15:$G$1053,6,0),"")</f>
        <v/>
      </c>
      <c r="F318" s="11" t="str">
        <f>IFERROR(VLOOKUP($A318,'MASTER PRICE LIST'!$A$15:$G$1053,7,0),"")</f>
        <v/>
      </c>
      <c r="G318" s="10" t="str">
        <f t="shared" si="4"/>
        <v/>
      </c>
      <c r="H318" s="43" t="str">
        <f>IFERROR(VLOOKUP($A318,'MASTER PRICE LIST'!$A$15:$I$1053,8,0),"")</f>
        <v/>
      </c>
      <c r="I318" s="44" t="str">
        <f>IFERROR(VLOOKUP($A318,'MASTER PRICE LIST'!$A$15:$I$1053,9,0),"")</f>
        <v/>
      </c>
    </row>
    <row r="319" spans="1:9" x14ac:dyDescent="0.3">
      <c r="A319">
        <v>316</v>
      </c>
      <c r="B319" s="8" t="str">
        <f>IFERROR(VLOOKUP($A319,'MASTER PRICE LIST'!$A$15:$G$1053,3,0),"")</f>
        <v/>
      </c>
      <c r="C319" s="15" t="str">
        <f>IFERROR(VLOOKUP($A319,'MASTER PRICE LIST'!$A$15:$G$1053,4,0),"")</f>
        <v/>
      </c>
      <c r="D319" s="11" t="str">
        <f>IFERROR(VLOOKUP($A319,'MASTER PRICE LIST'!$A$15:$G$1053,5,0),"")</f>
        <v/>
      </c>
      <c r="E319" s="13" t="str">
        <f>IFERROR(VLOOKUP($A319,'MASTER PRICE LIST'!$A$15:$G$1053,6,0),"")</f>
        <v/>
      </c>
      <c r="F319" s="11" t="str">
        <f>IFERROR(VLOOKUP($A319,'MASTER PRICE LIST'!$A$15:$G$1053,7,0),"")</f>
        <v/>
      </c>
      <c r="G319" s="10" t="str">
        <f t="shared" si="4"/>
        <v/>
      </c>
      <c r="H319" s="43" t="str">
        <f>IFERROR(VLOOKUP($A319,'MASTER PRICE LIST'!$A$15:$I$1053,8,0),"")</f>
        <v/>
      </c>
      <c r="I319" s="44" t="str">
        <f>IFERROR(VLOOKUP($A319,'MASTER PRICE LIST'!$A$15:$I$1053,9,0),"")</f>
        <v/>
      </c>
    </row>
    <row r="320" spans="1:9" x14ac:dyDescent="0.3">
      <c r="A320">
        <v>317</v>
      </c>
      <c r="B320" s="8" t="str">
        <f>IFERROR(VLOOKUP($A320,'MASTER PRICE LIST'!$A$15:$G$1053,3,0),"")</f>
        <v/>
      </c>
      <c r="C320" s="15" t="str">
        <f>IFERROR(VLOOKUP($A320,'MASTER PRICE LIST'!$A$15:$G$1053,4,0),"")</f>
        <v/>
      </c>
      <c r="D320" s="11" t="str">
        <f>IFERROR(VLOOKUP($A320,'MASTER PRICE LIST'!$A$15:$G$1053,5,0),"")</f>
        <v/>
      </c>
      <c r="E320" s="13" t="str">
        <f>IFERROR(VLOOKUP($A320,'MASTER PRICE LIST'!$A$15:$G$1053,6,0),"")</f>
        <v/>
      </c>
      <c r="F320" s="11" t="str">
        <f>IFERROR(VLOOKUP($A320,'MASTER PRICE LIST'!$A$15:$G$1053,7,0),"")</f>
        <v/>
      </c>
      <c r="G320" s="10" t="str">
        <f t="shared" si="4"/>
        <v/>
      </c>
      <c r="H320" s="43" t="str">
        <f>IFERROR(VLOOKUP($A320,'MASTER PRICE LIST'!$A$15:$I$1053,8,0),"")</f>
        <v/>
      </c>
      <c r="I320" s="44" t="str">
        <f>IFERROR(VLOOKUP($A320,'MASTER PRICE LIST'!$A$15:$I$1053,9,0),"")</f>
        <v/>
      </c>
    </row>
    <row r="321" spans="1:9" x14ac:dyDescent="0.3">
      <c r="A321">
        <v>318</v>
      </c>
      <c r="B321" s="8" t="str">
        <f>IFERROR(VLOOKUP($A321,'MASTER PRICE LIST'!$A$15:$G$1053,3,0),"")</f>
        <v/>
      </c>
      <c r="C321" s="15" t="str">
        <f>IFERROR(VLOOKUP($A321,'MASTER PRICE LIST'!$A$15:$G$1053,4,0),"")</f>
        <v/>
      </c>
      <c r="D321" s="11" t="str">
        <f>IFERROR(VLOOKUP($A321,'MASTER PRICE LIST'!$A$15:$G$1053,5,0),"")</f>
        <v/>
      </c>
      <c r="E321" s="13" t="str">
        <f>IFERROR(VLOOKUP($A321,'MASTER PRICE LIST'!$A$15:$G$1053,6,0),"")</f>
        <v/>
      </c>
      <c r="F321" s="11" t="str">
        <f>IFERROR(VLOOKUP($A321,'MASTER PRICE LIST'!$A$15:$G$1053,7,0),"")</f>
        <v/>
      </c>
      <c r="G321" s="10" t="str">
        <f t="shared" si="4"/>
        <v/>
      </c>
      <c r="H321" s="43" t="str">
        <f>IFERROR(VLOOKUP($A321,'MASTER PRICE LIST'!$A$15:$I$1053,8,0),"")</f>
        <v/>
      </c>
      <c r="I321" s="44" t="str">
        <f>IFERROR(VLOOKUP($A321,'MASTER PRICE LIST'!$A$15:$I$1053,9,0),"")</f>
        <v/>
      </c>
    </row>
    <row r="322" spans="1:9" x14ac:dyDescent="0.3">
      <c r="A322">
        <v>319</v>
      </c>
      <c r="B322" s="8" t="str">
        <f>IFERROR(VLOOKUP($A322,'MASTER PRICE LIST'!$A$15:$G$1053,3,0),"")</f>
        <v/>
      </c>
      <c r="C322" s="15" t="str">
        <f>IFERROR(VLOOKUP($A322,'MASTER PRICE LIST'!$A$15:$G$1053,4,0),"")</f>
        <v/>
      </c>
      <c r="D322" s="11" t="str">
        <f>IFERROR(VLOOKUP($A322,'MASTER PRICE LIST'!$A$15:$G$1053,5,0),"")</f>
        <v/>
      </c>
      <c r="E322" s="13" t="str">
        <f>IFERROR(VLOOKUP($A322,'MASTER PRICE LIST'!$A$15:$G$1053,6,0),"")</f>
        <v/>
      </c>
      <c r="F322" s="11" t="str">
        <f>IFERROR(VLOOKUP($A322,'MASTER PRICE LIST'!$A$15:$G$1053,7,0),"")</f>
        <v/>
      </c>
      <c r="G322" s="10" t="str">
        <f t="shared" si="4"/>
        <v/>
      </c>
      <c r="H322" s="43" t="str">
        <f>IFERROR(VLOOKUP($A322,'MASTER PRICE LIST'!$A$15:$I$1053,8,0),"")</f>
        <v/>
      </c>
      <c r="I322" s="44" t="str">
        <f>IFERROR(VLOOKUP($A322,'MASTER PRICE LIST'!$A$15:$I$1053,9,0),"")</f>
        <v/>
      </c>
    </row>
    <row r="323" spans="1:9" x14ac:dyDescent="0.3">
      <c r="A323">
        <v>320</v>
      </c>
      <c r="B323" s="8" t="str">
        <f>IFERROR(VLOOKUP($A323,'MASTER PRICE LIST'!$A$15:$G$1053,3,0),"")</f>
        <v/>
      </c>
      <c r="C323" s="15" t="str">
        <f>IFERROR(VLOOKUP($A323,'MASTER PRICE LIST'!$A$15:$G$1053,4,0),"")</f>
        <v/>
      </c>
      <c r="D323" s="11" t="str">
        <f>IFERROR(VLOOKUP($A323,'MASTER PRICE LIST'!$A$15:$G$1053,5,0),"")</f>
        <v/>
      </c>
      <c r="E323" s="13" t="str">
        <f>IFERROR(VLOOKUP($A323,'MASTER PRICE LIST'!$A$15:$G$1053,6,0),"")</f>
        <v/>
      </c>
      <c r="F323" s="11" t="str">
        <f>IFERROR(VLOOKUP($A323,'MASTER PRICE LIST'!$A$15:$G$1053,7,0),"")</f>
        <v/>
      </c>
      <c r="G323" s="10" t="str">
        <f t="shared" si="4"/>
        <v/>
      </c>
      <c r="H323" s="43" t="str">
        <f>IFERROR(VLOOKUP($A323,'MASTER PRICE LIST'!$A$15:$I$1053,8,0),"")</f>
        <v/>
      </c>
      <c r="I323" s="44" t="str">
        <f>IFERROR(VLOOKUP($A323,'MASTER PRICE LIST'!$A$15:$I$1053,9,0),"")</f>
        <v/>
      </c>
    </row>
    <row r="324" spans="1:9" x14ac:dyDescent="0.3">
      <c r="A324">
        <v>321</v>
      </c>
      <c r="B324" s="8" t="str">
        <f>IFERROR(VLOOKUP($A324,'MASTER PRICE LIST'!$A$15:$G$1053,3,0),"")</f>
        <v/>
      </c>
      <c r="C324" s="15" t="str">
        <f>IFERROR(VLOOKUP($A324,'MASTER PRICE LIST'!$A$15:$G$1053,4,0),"")</f>
        <v/>
      </c>
      <c r="D324" s="11" t="str">
        <f>IFERROR(VLOOKUP($A324,'MASTER PRICE LIST'!$A$15:$G$1053,5,0),"")</f>
        <v/>
      </c>
      <c r="E324" s="13" t="str">
        <f>IFERROR(VLOOKUP($A324,'MASTER PRICE LIST'!$A$15:$G$1053,6,0),"")</f>
        <v/>
      </c>
      <c r="F324" s="11" t="str">
        <f>IFERROR(VLOOKUP($A324,'MASTER PRICE LIST'!$A$15:$G$1053,7,0),"")</f>
        <v/>
      </c>
      <c r="G324" s="10" t="str">
        <f t="shared" si="4"/>
        <v/>
      </c>
      <c r="H324" s="43" t="str">
        <f>IFERROR(VLOOKUP($A324,'MASTER PRICE LIST'!$A$15:$I$1053,8,0),"")</f>
        <v/>
      </c>
      <c r="I324" s="44" t="str">
        <f>IFERROR(VLOOKUP($A324,'MASTER PRICE LIST'!$A$15:$I$1053,9,0),"")</f>
        <v/>
      </c>
    </row>
    <row r="325" spans="1:9" x14ac:dyDescent="0.3">
      <c r="A325">
        <v>322</v>
      </c>
      <c r="B325" s="8" t="str">
        <f>IFERROR(VLOOKUP($A325,'MASTER PRICE LIST'!$A$15:$G$1053,3,0),"")</f>
        <v/>
      </c>
      <c r="C325" s="15" t="str">
        <f>IFERROR(VLOOKUP($A325,'MASTER PRICE LIST'!$A$15:$G$1053,4,0),"")</f>
        <v/>
      </c>
      <c r="D325" s="11" t="str">
        <f>IFERROR(VLOOKUP($A325,'MASTER PRICE LIST'!$A$15:$G$1053,5,0),"")</f>
        <v/>
      </c>
      <c r="E325" s="13" t="str">
        <f>IFERROR(VLOOKUP($A325,'MASTER PRICE LIST'!$A$15:$G$1053,6,0),"")</f>
        <v/>
      </c>
      <c r="F325" s="11" t="str">
        <f>IFERROR(VLOOKUP($A325,'MASTER PRICE LIST'!$A$15:$G$1053,7,0),"")</f>
        <v/>
      </c>
      <c r="G325" s="10" t="str">
        <f t="shared" si="4"/>
        <v/>
      </c>
      <c r="H325" s="43" t="str">
        <f>IFERROR(VLOOKUP($A325,'MASTER PRICE LIST'!$A$15:$I$1053,8,0),"")</f>
        <v/>
      </c>
      <c r="I325" s="44" t="str">
        <f>IFERROR(VLOOKUP($A325,'MASTER PRICE LIST'!$A$15:$I$1053,9,0),"")</f>
        <v/>
      </c>
    </row>
    <row r="326" spans="1:9" x14ac:dyDescent="0.3">
      <c r="A326">
        <v>323</v>
      </c>
      <c r="B326" s="8" t="str">
        <f>IFERROR(VLOOKUP($A326,'MASTER PRICE LIST'!$A$15:$G$1053,3,0),"")</f>
        <v/>
      </c>
      <c r="C326" s="15" t="str">
        <f>IFERROR(VLOOKUP($A326,'MASTER PRICE LIST'!$A$15:$G$1053,4,0),"")</f>
        <v/>
      </c>
      <c r="D326" s="11" t="str">
        <f>IFERROR(VLOOKUP($A326,'MASTER PRICE LIST'!$A$15:$G$1053,5,0),"")</f>
        <v/>
      </c>
      <c r="E326" s="13" t="str">
        <f>IFERROR(VLOOKUP($A326,'MASTER PRICE LIST'!$A$15:$G$1053,6,0),"")</f>
        <v/>
      </c>
      <c r="F326" s="11" t="str">
        <f>IFERROR(VLOOKUP($A326,'MASTER PRICE LIST'!$A$15:$G$1053,7,0),"")</f>
        <v/>
      </c>
      <c r="G326" s="10" t="str">
        <f t="shared" ref="G326:G389" si="5">IFERROR(F326-(F326*$E$1%),"")</f>
        <v/>
      </c>
      <c r="H326" s="43" t="str">
        <f>IFERROR(VLOOKUP($A326,'MASTER PRICE LIST'!$A$15:$I$1053,8,0),"")</f>
        <v/>
      </c>
      <c r="I326" s="44" t="str">
        <f>IFERROR(VLOOKUP($A326,'MASTER PRICE LIST'!$A$15:$I$1053,9,0),"")</f>
        <v/>
      </c>
    </row>
    <row r="327" spans="1:9" x14ac:dyDescent="0.3">
      <c r="A327">
        <v>324</v>
      </c>
      <c r="B327" s="8" t="str">
        <f>IFERROR(VLOOKUP($A327,'MASTER PRICE LIST'!$A$15:$G$1053,3,0),"")</f>
        <v/>
      </c>
      <c r="C327" s="15" t="str">
        <f>IFERROR(VLOOKUP($A327,'MASTER PRICE LIST'!$A$15:$G$1053,4,0),"")</f>
        <v/>
      </c>
      <c r="D327" s="11" t="str">
        <f>IFERROR(VLOOKUP($A327,'MASTER PRICE LIST'!$A$15:$G$1053,5,0),"")</f>
        <v/>
      </c>
      <c r="E327" s="13" t="str">
        <f>IFERROR(VLOOKUP($A327,'MASTER PRICE LIST'!$A$15:$G$1053,6,0),"")</f>
        <v/>
      </c>
      <c r="F327" s="11" t="str">
        <f>IFERROR(VLOOKUP($A327,'MASTER PRICE LIST'!$A$15:$G$1053,7,0),"")</f>
        <v/>
      </c>
      <c r="G327" s="10" t="str">
        <f t="shared" si="5"/>
        <v/>
      </c>
      <c r="H327" s="43" t="str">
        <f>IFERROR(VLOOKUP($A327,'MASTER PRICE LIST'!$A$15:$I$1053,8,0),"")</f>
        <v/>
      </c>
      <c r="I327" s="44" t="str">
        <f>IFERROR(VLOOKUP($A327,'MASTER PRICE LIST'!$A$15:$I$1053,9,0),"")</f>
        <v/>
      </c>
    </row>
    <row r="328" spans="1:9" x14ac:dyDescent="0.3">
      <c r="A328">
        <v>325</v>
      </c>
      <c r="B328" s="8" t="str">
        <f>IFERROR(VLOOKUP($A328,'MASTER PRICE LIST'!$A$15:$G$1053,3,0),"")</f>
        <v/>
      </c>
      <c r="C328" s="15" t="str">
        <f>IFERROR(VLOOKUP($A328,'MASTER PRICE LIST'!$A$15:$G$1053,4,0),"")</f>
        <v/>
      </c>
      <c r="D328" s="11" t="str">
        <f>IFERROR(VLOOKUP($A328,'MASTER PRICE LIST'!$A$15:$G$1053,5,0),"")</f>
        <v/>
      </c>
      <c r="E328" s="13" t="str">
        <f>IFERROR(VLOOKUP($A328,'MASTER PRICE LIST'!$A$15:$G$1053,6,0),"")</f>
        <v/>
      </c>
      <c r="F328" s="11" t="str">
        <f>IFERROR(VLOOKUP($A328,'MASTER PRICE LIST'!$A$15:$G$1053,7,0),"")</f>
        <v/>
      </c>
      <c r="G328" s="10" t="str">
        <f t="shared" si="5"/>
        <v/>
      </c>
      <c r="H328" s="43" t="str">
        <f>IFERROR(VLOOKUP($A328,'MASTER PRICE LIST'!$A$15:$I$1053,8,0),"")</f>
        <v/>
      </c>
      <c r="I328" s="44" t="str">
        <f>IFERROR(VLOOKUP($A328,'MASTER PRICE LIST'!$A$15:$I$1053,9,0),"")</f>
        <v/>
      </c>
    </row>
    <row r="329" spans="1:9" x14ac:dyDescent="0.3">
      <c r="A329">
        <v>326</v>
      </c>
      <c r="B329" s="8" t="str">
        <f>IFERROR(VLOOKUP($A329,'MASTER PRICE LIST'!$A$15:$G$1053,3,0),"")</f>
        <v/>
      </c>
      <c r="C329" s="15" t="str">
        <f>IFERROR(VLOOKUP($A329,'MASTER PRICE LIST'!$A$15:$G$1053,4,0),"")</f>
        <v/>
      </c>
      <c r="D329" s="11" t="str">
        <f>IFERROR(VLOOKUP($A329,'MASTER PRICE LIST'!$A$15:$G$1053,5,0),"")</f>
        <v/>
      </c>
      <c r="E329" s="13" t="str">
        <f>IFERROR(VLOOKUP($A329,'MASTER PRICE LIST'!$A$15:$G$1053,6,0),"")</f>
        <v/>
      </c>
      <c r="F329" s="11" t="str">
        <f>IFERROR(VLOOKUP($A329,'MASTER PRICE LIST'!$A$15:$G$1053,7,0),"")</f>
        <v/>
      </c>
      <c r="G329" s="10" t="str">
        <f t="shared" si="5"/>
        <v/>
      </c>
      <c r="H329" s="43" t="str">
        <f>IFERROR(VLOOKUP($A329,'MASTER PRICE LIST'!$A$15:$I$1053,8,0),"")</f>
        <v/>
      </c>
      <c r="I329" s="44" t="str">
        <f>IFERROR(VLOOKUP($A329,'MASTER PRICE LIST'!$A$15:$I$1053,9,0),"")</f>
        <v/>
      </c>
    </row>
    <row r="330" spans="1:9" x14ac:dyDescent="0.3">
      <c r="A330">
        <v>327</v>
      </c>
      <c r="B330" s="8" t="str">
        <f>IFERROR(VLOOKUP($A330,'MASTER PRICE LIST'!$A$15:$G$1053,3,0),"")</f>
        <v/>
      </c>
      <c r="C330" s="15" t="str">
        <f>IFERROR(VLOOKUP($A330,'MASTER PRICE LIST'!$A$15:$G$1053,4,0),"")</f>
        <v/>
      </c>
      <c r="D330" s="11" t="str">
        <f>IFERROR(VLOOKUP($A330,'MASTER PRICE LIST'!$A$15:$G$1053,5,0),"")</f>
        <v/>
      </c>
      <c r="E330" s="13" t="str">
        <f>IFERROR(VLOOKUP($A330,'MASTER PRICE LIST'!$A$15:$G$1053,6,0),"")</f>
        <v/>
      </c>
      <c r="F330" s="11" t="str">
        <f>IFERROR(VLOOKUP($A330,'MASTER PRICE LIST'!$A$15:$G$1053,7,0),"")</f>
        <v/>
      </c>
      <c r="G330" s="10" t="str">
        <f t="shared" si="5"/>
        <v/>
      </c>
      <c r="H330" s="43" t="str">
        <f>IFERROR(VLOOKUP($A330,'MASTER PRICE LIST'!$A$15:$I$1053,8,0),"")</f>
        <v/>
      </c>
      <c r="I330" s="44" t="str">
        <f>IFERROR(VLOOKUP($A330,'MASTER PRICE LIST'!$A$15:$I$1053,9,0),"")</f>
        <v/>
      </c>
    </row>
    <row r="331" spans="1:9" x14ac:dyDescent="0.3">
      <c r="A331">
        <v>328</v>
      </c>
      <c r="B331" s="8" t="str">
        <f>IFERROR(VLOOKUP($A331,'MASTER PRICE LIST'!$A$15:$G$1053,3,0),"")</f>
        <v/>
      </c>
      <c r="C331" s="15" t="str">
        <f>IFERROR(VLOOKUP($A331,'MASTER PRICE LIST'!$A$15:$G$1053,4,0),"")</f>
        <v/>
      </c>
      <c r="D331" s="11" t="str">
        <f>IFERROR(VLOOKUP($A331,'MASTER PRICE LIST'!$A$15:$G$1053,5,0),"")</f>
        <v/>
      </c>
      <c r="E331" s="13" t="str">
        <f>IFERROR(VLOOKUP($A331,'MASTER PRICE LIST'!$A$15:$G$1053,6,0),"")</f>
        <v/>
      </c>
      <c r="F331" s="11" t="str">
        <f>IFERROR(VLOOKUP($A331,'MASTER PRICE LIST'!$A$15:$G$1053,7,0),"")</f>
        <v/>
      </c>
      <c r="G331" s="10" t="str">
        <f t="shared" si="5"/>
        <v/>
      </c>
      <c r="H331" s="43" t="str">
        <f>IFERROR(VLOOKUP($A331,'MASTER PRICE LIST'!$A$15:$I$1053,8,0),"")</f>
        <v/>
      </c>
      <c r="I331" s="44" t="str">
        <f>IFERROR(VLOOKUP($A331,'MASTER PRICE LIST'!$A$15:$I$1053,9,0),"")</f>
        <v/>
      </c>
    </row>
    <row r="332" spans="1:9" x14ac:dyDescent="0.3">
      <c r="A332">
        <v>329</v>
      </c>
      <c r="B332" s="8" t="str">
        <f>IFERROR(VLOOKUP($A332,'MASTER PRICE LIST'!$A$15:$G$1053,3,0),"")</f>
        <v/>
      </c>
      <c r="C332" s="15" t="str">
        <f>IFERROR(VLOOKUP($A332,'MASTER PRICE LIST'!$A$15:$G$1053,4,0),"")</f>
        <v/>
      </c>
      <c r="D332" s="11" t="str">
        <f>IFERROR(VLOOKUP($A332,'MASTER PRICE LIST'!$A$15:$G$1053,5,0),"")</f>
        <v/>
      </c>
      <c r="E332" s="13" t="str">
        <f>IFERROR(VLOOKUP($A332,'MASTER PRICE LIST'!$A$15:$G$1053,6,0),"")</f>
        <v/>
      </c>
      <c r="F332" s="11" t="str">
        <f>IFERROR(VLOOKUP($A332,'MASTER PRICE LIST'!$A$15:$G$1053,7,0),"")</f>
        <v/>
      </c>
      <c r="G332" s="10" t="str">
        <f t="shared" si="5"/>
        <v/>
      </c>
      <c r="H332" s="43" t="str">
        <f>IFERROR(VLOOKUP($A332,'MASTER PRICE LIST'!$A$15:$I$1053,8,0),"")</f>
        <v/>
      </c>
      <c r="I332" s="44" t="str">
        <f>IFERROR(VLOOKUP($A332,'MASTER PRICE LIST'!$A$15:$I$1053,9,0),"")</f>
        <v/>
      </c>
    </row>
    <row r="333" spans="1:9" x14ac:dyDescent="0.3">
      <c r="A333">
        <v>330</v>
      </c>
      <c r="B333" s="8" t="str">
        <f>IFERROR(VLOOKUP($A333,'MASTER PRICE LIST'!$A$15:$G$1053,3,0),"")</f>
        <v/>
      </c>
      <c r="C333" s="15" t="str">
        <f>IFERROR(VLOOKUP($A333,'MASTER PRICE LIST'!$A$15:$G$1053,4,0),"")</f>
        <v/>
      </c>
      <c r="D333" s="11" t="str">
        <f>IFERROR(VLOOKUP($A333,'MASTER PRICE LIST'!$A$15:$G$1053,5,0),"")</f>
        <v/>
      </c>
      <c r="E333" s="13" t="str">
        <f>IFERROR(VLOOKUP($A333,'MASTER PRICE LIST'!$A$15:$G$1053,6,0),"")</f>
        <v/>
      </c>
      <c r="F333" s="11" t="str">
        <f>IFERROR(VLOOKUP($A333,'MASTER PRICE LIST'!$A$15:$G$1053,7,0),"")</f>
        <v/>
      </c>
      <c r="G333" s="10" t="str">
        <f t="shared" si="5"/>
        <v/>
      </c>
      <c r="H333" s="43" t="str">
        <f>IFERROR(VLOOKUP($A333,'MASTER PRICE LIST'!$A$15:$I$1053,8,0),"")</f>
        <v/>
      </c>
      <c r="I333" s="44" t="str">
        <f>IFERROR(VLOOKUP($A333,'MASTER PRICE LIST'!$A$15:$I$1053,9,0),"")</f>
        <v/>
      </c>
    </row>
    <row r="334" spans="1:9" x14ac:dyDescent="0.3">
      <c r="A334">
        <v>331</v>
      </c>
      <c r="B334" s="8" t="str">
        <f>IFERROR(VLOOKUP($A334,'MASTER PRICE LIST'!$A$15:$G$1053,3,0),"")</f>
        <v/>
      </c>
      <c r="C334" s="15" t="str">
        <f>IFERROR(VLOOKUP($A334,'MASTER PRICE LIST'!$A$15:$G$1053,4,0),"")</f>
        <v/>
      </c>
      <c r="D334" s="11" t="str">
        <f>IFERROR(VLOOKUP($A334,'MASTER PRICE LIST'!$A$15:$G$1053,5,0),"")</f>
        <v/>
      </c>
      <c r="E334" s="13" t="str">
        <f>IFERROR(VLOOKUP($A334,'MASTER PRICE LIST'!$A$15:$G$1053,6,0),"")</f>
        <v/>
      </c>
      <c r="F334" s="11" t="str">
        <f>IFERROR(VLOOKUP($A334,'MASTER PRICE LIST'!$A$15:$G$1053,7,0),"")</f>
        <v/>
      </c>
      <c r="G334" s="10" t="str">
        <f t="shared" si="5"/>
        <v/>
      </c>
      <c r="H334" s="43" t="str">
        <f>IFERROR(VLOOKUP($A334,'MASTER PRICE LIST'!$A$15:$I$1053,8,0),"")</f>
        <v/>
      </c>
      <c r="I334" s="44" t="str">
        <f>IFERROR(VLOOKUP($A334,'MASTER PRICE LIST'!$A$15:$I$1053,9,0),"")</f>
        <v/>
      </c>
    </row>
    <row r="335" spans="1:9" x14ac:dyDescent="0.3">
      <c r="A335">
        <v>332</v>
      </c>
      <c r="B335" s="8" t="str">
        <f>IFERROR(VLOOKUP($A335,'MASTER PRICE LIST'!$A$15:$G$1053,3,0),"")</f>
        <v/>
      </c>
      <c r="C335" s="15" t="str">
        <f>IFERROR(VLOOKUP($A335,'MASTER PRICE LIST'!$A$15:$G$1053,4,0),"")</f>
        <v/>
      </c>
      <c r="D335" s="11" t="str">
        <f>IFERROR(VLOOKUP($A335,'MASTER PRICE LIST'!$A$15:$G$1053,5,0),"")</f>
        <v/>
      </c>
      <c r="E335" s="13" t="str">
        <f>IFERROR(VLOOKUP($A335,'MASTER PRICE LIST'!$A$15:$G$1053,6,0),"")</f>
        <v/>
      </c>
      <c r="F335" s="11" t="str">
        <f>IFERROR(VLOOKUP($A335,'MASTER PRICE LIST'!$A$15:$G$1053,7,0),"")</f>
        <v/>
      </c>
      <c r="G335" s="10" t="str">
        <f t="shared" si="5"/>
        <v/>
      </c>
      <c r="H335" s="43" t="str">
        <f>IFERROR(VLOOKUP($A335,'MASTER PRICE LIST'!$A$15:$I$1053,8,0),"")</f>
        <v/>
      </c>
      <c r="I335" s="44" t="str">
        <f>IFERROR(VLOOKUP($A335,'MASTER PRICE LIST'!$A$15:$I$1053,9,0),"")</f>
        <v/>
      </c>
    </row>
    <row r="336" spans="1:9" x14ac:dyDescent="0.3">
      <c r="A336">
        <v>333</v>
      </c>
      <c r="B336" s="8" t="str">
        <f>IFERROR(VLOOKUP($A336,'MASTER PRICE LIST'!$A$15:$G$1053,3,0),"")</f>
        <v/>
      </c>
      <c r="C336" s="15" t="str">
        <f>IFERROR(VLOOKUP($A336,'MASTER PRICE LIST'!$A$15:$G$1053,4,0),"")</f>
        <v/>
      </c>
      <c r="D336" s="11" t="str">
        <f>IFERROR(VLOOKUP($A336,'MASTER PRICE LIST'!$A$15:$G$1053,5,0),"")</f>
        <v/>
      </c>
      <c r="E336" s="13" t="str">
        <f>IFERROR(VLOOKUP($A336,'MASTER PRICE LIST'!$A$15:$G$1053,6,0),"")</f>
        <v/>
      </c>
      <c r="F336" s="11" t="str">
        <f>IFERROR(VLOOKUP($A336,'MASTER PRICE LIST'!$A$15:$G$1053,7,0),"")</f>
        <v/>
      </c>
      <c r="G336" s="10" t="str">
        <f t="shared" si="5"/>
        <v/>
      </c>
      <c r="H336" s="43" t="str">
        <f>IFERROR(VLOOKUP($A336,'MASTER PRICE LIST'!$A$15:$I$1053,8,0),"")</f>
        <v/>
      </c>
      <c r="I336" s="44" t="str">
        <f>IFERROR(VLOOKUP($A336,'MASTER PRICE LIST'!$A$15:$I$1053,9,0),"")</f>
        <v/>
      </c>
    </row>
    <row r="337" spans="1:9" x14ac:dyDescent="0.3">
      <c r="A337">
        <v>334</v>
      </c>
      <c r="B337" s="8" t="str">
        <f>IFERROR(VLOOKUP($A337,'MASTER PRICE LIST'!$A$15:$G$1053,3,0),"")</f>
        <v/>
      </c>
      <c r="C337" s="15" t="str">
        <f>IFERROR(VLOOKUP($A337,'MASTER PRICE LIST'!$A$15:$G$1053,4,0),"")</f>
        <v/>
      </c>
      <c r="D337" s="11" t="str">
        <f>IFERROR(VLOOKUP($A337,'MASTER PRICE LIST'!$A$15:$G$1053,5,0),"")</f>
        <v/>
      </c>
      <c r="E337" s="13" t="str">
        <f>IFERROR(VLOOKUP($A337,'MASTER PRICE LIST'!$A$15:$G$1053,6,0),"")</f>
        <v/>
      </c>
      <c r="F337" s="11" t="str">
        <f>IFERROR(VLOOKUP($A337,'MASTER PRICE LIST'!$A$15:$G$1053,7,0),"")</f>
        <v/>
      </c>
      <c r="G337" s="10" t="str">
        <f t="shared" si="5"/>
        <v/>
      </c>
      <c r="H337" s="43" t="str">
        <f>IFERROR(VLOOKUP($A337,'MASTER PRICE LIST'!$A$15:$I$1053,8,0),"")</f>
        <v/>
      </c>
      <c r="I337" s="44" t="str">
        <f>IFERROR(VLOOKUP($A337,'MASTER PRICE LIST'!$A$15:$I$1053,9,0),"")</f>
        <v/>
      </c>
    </row>
    <row r="338" spans="1:9" x14ac:dyDescent="0.3">
      <c r="A338">
        <v>335</v>
      </c>
      <c r="B338" s="8" t="str">
        <f>IFERROR(VLOOKUP($A338,'MASTER PRICE LIST'!$A$15:$G$1053,3,0),"")</f>
        <v/>
      </c>
      <c r="C338" s="15" t="str">
        <f>IFERROR(VLOOKUP($A338,'MASTER PRICE LIST'!$A$15:$G$1053,4,0),"")</f>
        <v/>
      </c>
      <c r="D338" s="11" t="str">
        <f>IFERROR(VLOOKUP($A338,'MASTER PRICE LIST'!$A$15:$G$1053,5,0),"")</f>
        <v/>
      </c>
      <c r="E338" s="13" t="str">
        <f>IFERROR(VLOOKUP($A338,'MASTER PRICE LIST'!$A$15:$G$1053,6,0),"")</f>
        <v/>
      </c>
      <c r="F338" s="11" t="str">
        <f>IFERROR(VLOOKUP($A338,'MASTER PRICE LIST'!$A$15:$G$1053,7,0),"")</f>
        <v/>
      </c>
      <c r="G338" s="10" t="str">
        <f t="shared" si="5"/>
        <v/>
      </c>
      <c r="H338" s="43" t="str">
        <f>IFERROR(VLOOKUP($A338,'MASTER PRICE LIST'!$A$15:$I$1053,8,0),"")</f>
        <v/>
      </c>
      <c r="I338" s="44" t="str">
        <f>IFERROR(VLOOKUP($A338,'MASTER PRICE LIST'!$A$15:$I$1053,9,0),"")</f>
        <v/>
      </c>
    </row>
    <row r="339" spans="1:9" x14ac:dyDescent="0.3">
      <c r="A339">
        <v>336</v>
      </c>
      <c r="B339" s="8" t="str">
        <f>IFERROR(VLOOKUP($A339,'MASTER PRICE LIST'!$A$15:$G$1053,3,0),"")</f>
        <v/>
      </c>
      <c r="C339" s="15" t="str">
        <f>IFERROR(VLOOKUP($A339,'MASTER PRICE LIST'!$A$15:$G$1053,4,0),"")</f>
        <v/>
      </c>
      <c r="D339" s="11" t="str">
        <f>IFERROR(VLOOKUP($A339,'MASTER PRICE LIST'!$A$15:$G$1053,5,0),"")</f>
        <v/>
      </c>
      <c r="E339" s="13" t="str">
        <f>IFERROR(VLOOKUP($A339,'MASTER PRICE LIST'!$A$15:$G$1053,6,0),"")</f>
        <v/>
      </c>
      <c r="F339" s="11" t="str">
        <f>IFERROR(VLOOKUP($A339,'MASTER PRICE LIST'!$A$15:$G$1053,7,0),"")</f>
        <v/>
      </c>
      <c r="G339" s="10" t="str">
        <f t="shared" si="5"/>
        <v/>
      </c>
      <c r="H339" s="43" t="str">
        <f>IFERROR(VLOOKUP($A339,'MASTER PRICE LIST'!$A$15:$I$1053,8,0),"")</f>
        <v/>
      </c>
      <c r="I339" s="44" t="str">
        <f>IFERROR(VLOOKUP($A339,'MASTER PRICE LIST'!$A$15:$I$1053,9,0),"")</f>
        <v/>
      </c>
    </row>
    <row r="340" spans="1:9" x14ac:dyDescent="0.3">
      <c r="A340">
        <v>337</v>
      </c>
      <c r="B340" s="8" t="str">
        <f>IFERROR(VLOOKUP($A340,'MASTER PRICE LIST'!$A$15:$G$1053,3,0),"")</f>
        <v/>
      </c>
      <c r="C340" s="15" t="str">
        <f>IFERROR(VLOOKUP($A340,'MASTER PRICE LIST'!$A$15:$G$1053,4,0),"")</f>
        <v/>
      </c>
      <c r="D340" s="11" t="str">
        <f>IFERROR(VLOOKUP($A340,'MASTER PRICE LIST'!$A$15:$G$1053,5,0),"")</f>
        <v/>
      </c>
      <c r="E340" s="13" t="str">
        <f>IFERROR(VLOOKUP($A340,'MASTER PRICE LIST'!$A$15:$G$1053,6,0),"")</f>
        <v/>
      </c>
      <c r="F340" s="11" t="str">
        <f>IFERROR(VLOOKUP($A340,'MASTER PRICE LIST'!$A$15:$G$1053,7,0),"")</f>
        <v/>
      </c>
      <c r="G340" s="10" t="str">
        <f t="shared" si="5"/>
        <v/>
      </c>
      <c r="H340" s="43" t="str">
        <f>IFERROR(VLOOKUP($A340,'MASTER PRICE LIST'!$A$15:$I$1053,8,0),"")</f>
        <v/>
      </c>
      <c r="I340" s="44" t="str">
        <f>IFERROR(VLOOKUP($A340,'MASTER PRICE LIST'!$A$15:$I$1053,9,0),"")</f>
        <v/>
      </c>
    </row>
    <row r="341" spans="1:9" x14ac:dyDescent="0.3">
      <c r="A341">
        <v>338</v>
      </c>
      <c r="B341" s="8" t="str">
        <f>IFERROR(VLOOKUP($A341,'MASTER PRICE LIST'!$A$15:$G$1053,3,0),"")</f>
        <v/>
      </c>
      <c r="C341" s="15" t="str">
        <f>IFERROR(VLOOKUP($A341,'MASTER PRICE LIST'!$A$15:$G$1053,4,0),"")</f>
        <v/>
      </c>
      <c r="D341" s="11" t="str">
        <f>IFERROR(VLOOKUP($A341,'MASTER PRICE LIST'!$A$15:$G$1053,5,0),"")</f>
        <v/>
      </c>
      <c r="E341" s="13" t="str">
        <f>IFERROR(VLOOKUP($A341,'MASTER PRICE LIST'!$A$15:$G$1053,6,0),"")</f>
        <v/>
      </c>
      <c r="F341" s="11" t="str">
        <f>IFERROR(VLOOKUP($A341,'MASTER PRICE LIST'!$A$15:$G$1053,7,0),"")</f>
        <v/>
      </c>
      <c r="G341" s="10" t="str">
        <f t="shared" si="5"/>
        <v/>
      </c>
      <c r="H341" s="43" t="str">
        <f>IFERROR(VLOOKUP($A341,'MASTER PRICE LIST'!$A$15:$I$1053,8,0),"")</f>
        <v/>
      </c>
      <c r="I341" s="44" t="str">
        <f>IFERROR(VLOOKUP($A341,'MASTER PRICE LIST'!$A$15:$I$1053,9,0),"")</f>
        <v/>
      </c>
    </row>
    <row r="342" spans="1:9" x14ac:dyDescent="0.3">
      <c r="A342">
        <v>339</v>
      </c>
      <c r="B342" s="8" t="str">
        <f>IFERROR(VLOOKUP($A342,'MASTER PRICE LIST'!$A$15:$G$1053,3,0),"")</f>
        <v/>
      </c>
      <c r="C342" s="15" t="str">
        <f>IFERROR(VLOOKUP($A342,'MASTER PRICE LIST'!$A$15:$G$1053,4,0),"")</f>
        <v/>
      </c>
      <c r="D342" s="11" t="str">
        <f>IFERROR(VLOOKUP($A342,'MASTER PRICE LIST'!$A$15:$G$1053,5,0),"")</f>
        <v/>
      </c>
      <c r="E342" s="13" t="str">
        <f>IFERROR(VLOOKUP($A342,'MASTER PRICE LIST'!$A$15:$G$1053,6,0),"")</f>
        <v/>
      </c>
      <c r="F342" s="11" t="str">
        <f>IFERROR(VLOOKUP($A342,'MASTER PRICE LIST'!$A$15:$G$1053,7,0),"")</f>
        <v/>
      </c>
      <c r="G342" s="10" t="str">
        <f t="shared" si="5"/>
        <v/>
      </c>
      <c r="H342" s="43" t="str">
        <f>IFERROR(VLOOKUP($A342,'MASTER PRICE LIST'!$A$15:$I$1053,8,0),"")</f>
        <v/>
      </c>
      <c r="I342" s="44" t="str">
        <f>IFERROR(VLOOKUP($A342,'MASTER PRICE LIST'!$A$15:$I$1053,9,0),"")</f>
        <v/>
      </c>
    </row>
    <row r="343" spans="1:9" x14ac:dyDescent="0.3">
      <c r="A343">
        <v>340</v>
      </c>
      <c r="B343" s="8" t="str">
        <f>IFERROR(VLOOKUP($A343,'MASTER PRICE LIST'!$A$15:$G$1053,3,0),"")</f>
        <v/>
      </c>
      <c r="C343" s="15" t="str">
        <f>IFERROR(VLOOKUP($A343,'MASTER PRICE LIST'!$A$15:$G$1053,4,0),"")</f>
        <v/>
      </c>
      <c r="D343" s="11" t="str">
        <f>IFERROR(VLOOKUP($A343,'MASTER PRICE LIST'!$A$15:$G$1053,5,0),"")</f>
        <v/>
      </c>
      <c r="E343" s="13" t="str">
        <f>IFERROR(VLOOKUP($A343,'MASTER PRICE LIST'!$A$15:$G$1053,6,0),"")</f>
        <v/>
      </c>
      <c r="F343" s="11" t="str">
        <f>IFERROR(VLOOKUP($A343,'MASTER PRICE LIST'!$A$15:$G$1053,7,0),"")</f>
        <v/>
      </c>
      <c r="G343" s="10" t="str">
        <f t="shared" si="5"/>
        <v/>
      </c>
      <c r="H343" s="43" t="str">
        <f>IFERROR(VLOOKUP($A343,'MASTER PRICE LIST'!$A$15:$I$1053,8,0),"")</f>
        <v/>
      </c>
      <c r="I343" s="44" t="str">
        <f>IFERROR(VLOOKUP($A343,'MASTER PRICE LIST'!$A$15:$I$1053,9,0),"")</f>
        <v/>
      </c>
    </row>
    <row r="344" spans="1:9" x14ac:dyDescent="0.3">
      <c r="A344">
        <v>341</v>
      </c>
      <c r="B344" s="8" t="str">
        <f>IFERROR(VLOOKUP($A344,'MASTER PRICE LIST'!$A$15:$G$1053,3,0),"")</f>
        <v/>
      </c>
      <c r="C344" s="15" t="str">
        <f>IFERROR(VLOOKUP($A344,'MASTER PRICE LIST'!$A$15:$G$1053,4,0),"")</f>
        <v/>
      </c>
      <c r="D344" s="11" t="str">
        <f>IFERROR(VLOOKUP($A344,'MASTER PRICE LIST'!$A$15:$G$1053,5,0),"")</f>
        <v/>
      </c>
      <c r="E344" s="13" t="str">
        <f>IFERROR(VLOOKUP($A344,'MASTER PRICE LIST'!$A$15:$G$1053,6,0),"")</f>
        <v/>
      </c>
      <c r="F344" s="11" t="str">
        <f>IFERROR(VLOOKUP($A344,'MASTER PRICE LIST'!$A$15:$G$1053,7,0),"")</f>
        <v/>
      </c>
      <c r="G344" s="10" t="str">
        <f t="shared" si="5"/>
        <v/>
      </c>
      <c r="H344" s="43" t="str">
        <f>IFERROR(VLOOKUP($A344,'MASTER PRICE LIST'!$A$15:$I$1053,8,0),"")</f>
        <v/>
      </c>
      <c r="I344" s="44" t="str">
        <f>IFERROR(VLOOKUP($A344,'MASTER PRICE LIST'!$A$15:$I$1053,9,0),"")</f>
        <v/>
      </c>
    </row>
    <row r="345" spans="1:9" x14ac:dyDescent="0.3">
      <c r="A345">
        <v>342</v>
      </c>
      <c r="B345" s="8" t="str">
        <f>IFERROR(VLOOKUP($A345,'MASTER PRICE LIST'!$A$15:$G$1053,3,0),"")</f>
        <v/>
      </c>
      <c r="C345" s="15" t="str">
        <f>IFERROR(VLOOKUP($A345,'MASTER PRICE LIST'!$A$15:$G$1053,4,0),"")</f>
        <v/>
      </c>
      <c r="D345" s="11" t="str">
        <f>IFERROR(VLOOKUP($A345,'MASTER PRICE LIST'!$A$15:$G$1053,5,0),"")</f>
        <v/>
      </c>
      <c r="E345" s="13" t="str">
        <f>IFERROR(VLOOKUP($A345,'MASTER PRICE LIST'!$A$15:$G$1053,6,0),"")</f>
        <v/>
      </c>
      <c r="F345" s="11" t="str">
        <f>IFERROR(VLOOKUP($A345,'MASTER PRICE LIST'!$A$15:$G$1053,7,0),"")</f>
        <v/>
      </c>
      <c r="G345" s="10" t="str">
        <f t="shared" si="5"/>
        <v/>
      </c>
      <c r="H345" s="43" t="str">
        <f>IFERROR(VLOOKUP($A345,'MASTER PRICE LIST'!$A$15:$I$1053,8,0),"")</f>
        <v/>
      </c>
      <c r="I345" s="44" t="str">
        <f>IFERROR(VLOOKUP($A345,'MASTER PRICE LIST'!$A$15:$I$1053,9,0),"")</f>
        <v/>
      </c>
    </row>
    <row r="346" spans="1:9" x14ac:dyDescent="0.3">
      <c r="A346">
        <v>343</v>
      </c>
      <c r="B346" s="8" t="str">
        <f>IFERROR(VLOOKUP($A346,'MASTER PRICE LIST'!$A$15:$G$1053,3,0),"")</f>
        <v/>
      </c>
      <c r="C346" s="15" t="str">
        <f>IFERROR(VLOOKUP($A346,'MASTER PRICE LIST'!$A$15:$G$1053,4,0),"")</f>
        <v/>
      </c>
      <c r="D346" s="11" t="str">
        <f>IFERROR(VLOOKUP($A346,'MASTER PRICE LIST'!$A$15:$G$1053,5,0),"")</f>
        <v/>
      </c>
      <c r="E346" s="13" t="str">
        <f>IFERROR(VLOOKUP($A346,'MASTER PRICE LIST'!$A$15:$G$1053,6,0),"")</f>
        <v/>
      </c>
      <c r="F346" s="11" t="str">
        <f>IFERROR(VLOOKUP($A346,'MASTER PRICE LIST'!$A$15:$G$1053,7,0),"")</f>
        <v/>
      </c>
      <c r="G346" s="10" t="str">
        <f t="shared" si="5"/>
        <v/>
      </c>
      <c r="H346" s="43" t="str">
        <f>IFERROR(VLOOKUP($A346,'MASTER PRICE LIST'!$A$15:$I$1053,8,0),"")</f>
        <v/>
      </c>
      <c r="I346" s="44" t="str">
        <f>IFERROR(VLOOKUP($A346,'MASTER PRICE LIST'!$A$15:$I$1053,9,0),"")</f>
        <v/>
      </c>
    </row>
    <row r="347" spans="1:9" x14ac:dyDescent="0.3">
      <c r="A347">
        <v>344</v>
      </c>
      <c r="B347" s="8" t="str">
        <f>IFERROR(VLOOKUP($A347,'MASTER PRICE LIST'!$A$15:$G$1053,3,0),"")</f>
        <v/>
      </c>
      <c r="C347" s="15" t="str">
        <f>IFERROR(VLOOKUP($A347,'MASTER PRICE LIST'!$A$15:$G$1053,4,0),"")</f>
        <v/>
      </c>
      <c r="D347" s="11" t="str">
        <f>IFERROR(VLOOKUP($A347,'MASTER PRICE LIST'!$A$15:$G$1053,5,0),"")</f>
        <v/>
      </c>
      <c r="E347" s="13" t="str">
        <f>IFERROR(VLOOKUP($A347,'MASTER PRICE LIST'!$A$15:$G$1053,6,0),"")</f>
        <v/>
      </c>
      <c r="F347" s="11" t="str">
        <f>IFERROR(VLOOKUP($A347,'MASTER PRICE LIST'!$A$15:$G$1053,7,0),"")</f>
        <v/>
      </c>
      <c r="G347" s="10" t="str">
        <f t="shared" si="5"/>
        <v/>
      </c>
      <c r="H347" s="43" t="str">
        <f>IFERROR(VLOOKUP($A347,'MASTER PRICE LIST'!$A$15:$I$1053,8,0),"")</f>
        <v/>
      </c>
      <c r="I347" s="44" t="str">
        <f>IFERROR(VLOOKUP($A347,'MASTER PRICE LIST'!$A$15:$I$1053,9,0),"")</f>
        <v/>
      </c>
    </row>
    <row r="348" spans="1:9" x14ac:dyDescent="0.3">
      <c r="A348">
        <v>345</v>
      </c>
      <c r="B348" s="8" t="str">
        <f>IFERROR(VLOOKUP($A348,'MASTER PRICE LIST'!$A$15:$G$1053,3,0),"")</f>
        <v/>
      </c>
      <c r="C348" s="15" t="str">
        <f>IFERROR(VLOOKUP($A348,'MASTER PRICE LIST'!$A$15:$G$1053,4,0),"")</f>
        <v/>
      </c>
      <c r="D348" s="11" t="str">
        <f>IFERROR(VLOOKUP($A348,'MASTER PRICE LIST'!$A$15:$G$1053,5,0),"")</f>
        <v/>
      </c>
      <c r="E348" s="13" t="str">
        <f>IFERROR(VLOOKUP($A348,'MASTER PRICE LIST'!$A$15:$G$1053,6,0),"")</f>
        <v/>
      </c>
      <c r="F348" s="11" t="str">
        <f>IFERROR(VLOOKUP($A348,'MASTER PRICE LIST'!$A$15:$G$1053,7,0),"")</f>
        <v/>
      </c>
      <c r="G348" s="10" t="str">
        <f t="shared" si="5"/>
        <v/>
      </c>
      <c r="H348" s="43" t="str">
        <f>IFERROR(VLOOKUP($A348,'MASTER PRICE LIST'!$A$15:$I$1053,8,0),"")</f>
        <v/>
      </c>
      <c r="I348" s="44" t="str">
        <f>IFERROR(VLOOKUP($A348,'MASTER PRICE LIST'!$A$15:$I$1053,9,0),"")</f>
        <v/>
      </c>
    </row>
    <row r="349" spans="1:9" x14ac:dyDescent="0.3">
      <c r="A349">
        <v>346</v>
      </c>
      <c r="B349" s="8" t="str">
        <f>IFERROR(VLOOKUP($A349,'MASTER PRICE LIST'!$A$15:$G$1053,3,0),"")</f>
        <v/>
      </c>
      <c r="C349" s="15" t="str">
        <f>IFERROR(VLOOKUP($A349,'MASTER PRICE LIST'!$A$15:$G$1053,4,0),"")</f>
        <v/>
      </c>
      <c r="D349" s="11" t="str">
        <f>IFERROR(VLOOKUP($A349,'MASTER PRICE LIST'!$A$15:$G$1053,5,0),"")</f>
        <v/>
      </c>
      <c r="E349" s="13" t="str">
        <f>IFERROR(VLOOKUP($A349,'MASTER PRICE LIST'!$A$15:$G$1053,6,0),"")</f>
        <v/>
      </c>
      <c r="F349" s="11" t="str">
        <f>IFERROR(VLOOKUP($A349,'MASTER PRICE LIST'!$A$15:$G$1053,7,0),"")</f>
        <v/>
      </c>
      <c r="G349" s="10" t="str">
        <f t="shared" si="5"/>
        <v/>
      </c>
      <c r="H349" s="43" t="str">
        <f>IFERROR(VLOOKUP($A349,'MASTER PRICE LIST'!$A$15:$I$1053,8,0),"")</f>
        <v/>
      </c>
      <c r="I349" s="44" t="str">
        <f>IFERROR(VLOOKUP($A349,'MASTER PRICE LIST'!$A$15:$I$1053,9,0),"")</f>
        <v/>
      </c>
    </row>
    <row r="350" spans="1:9" x14ac:dyDescent="0.3">
      <c r="A350">
        <v>347</v>
      </c>
      <c r="B350" s="8" t="str">
        <f>IFERROR(VLOOKUP($A350,'MASTER PRICE LIST'!$A$15:$G$1053,3,0),"")</f>
        <v/>
      </c>
      <c r="C350" s="15" t="str">
        <f>IFERROR(VLOOKUP($A350,'MASTER PRICE LIST'!$A$15:$G$1053,4,0),"")</f>
        <v/>
      </c>
      <c r="D350" s="11" t="str">
        <f>IFERROR(VLOOKUP($A350,'MASTER PRICE LIST'!$A$15:$G$1053,5,0),"")</f>
        <v/>
      </c>
      <c r="E350" s="13" t="str">
        <f>IFERROR(VLOOKUP($A350,'MASTER PRICE LIST'!$A$15:$G$1053,6,0),"")</f>
        <v/>
      </c>
      <c r="F350" s="11" t="str">
        <f>IFERROR(VLOOKUP($A350,'MASTER PRICE LIST'!$A$15:$G$1053,7,0),"")</f>
        <v/>
      </c>
      <c r="G350" s="10" t="str">
        <f t="shared" si="5"/>
        <v/>
      </c>
      <c r="H350" s="43" t="str">
        <f>IFERROR(VLOOKUP($A350,'MASTER PRICE LIST'!$A$15:$I$1053,8,0),"")</f>
        <v/>
      </c>
      <c r="I350" s="44" t="str">
        <f>IFERROR(VLOOKUP($A350,'MASTER PRICE LIST'!$A$15:$I$1053,9,0),"")</f>
        <v/>
      </c>
    </row>
    <row r="351" spans="1:9" x14ac:dyDescent="0.3">
      <c r="A351">
        <v>348</v>
      </c>
      <c r="B351" s="8" t="str">
        <f>IFERROR(VLOOKUP($A351,'MASTER PRICE LIST'!$A$15:$G$1053,3,0),"")</f>
        <v/>
      </c>
      <c r="C351" s="15" t="str">
        <f>IFERROR(VLOOKUP($A351,'MASTER PRICE LIST'!$A$15:$G$1053,4,0),"")</f>
        <v/>
      </c>
      <c r="D351" s="11" t="str">
        <f>IFERROR(VLOOKUP($A351,'MASTER PRICE LIST'!$A$15:$G$1053,5,0),"")</f>
        <v/>
      </c>
      <c r="E351" s="13" t="str">
        <f>IFERROR(VLOOKUP($A351,'MASTER PRICE LIST'!$A$15:$G$1053,6,0),"")</f>
        <v/>
      </c>
      <c r="F351" s="11" t="str">
        <f>IFERROR(VLOOKUP($A351,'MASTER PRICE LIST'!$A$15:$G$1053,7,0),"")</f>
        <v/>
      </c>
      <c r="G351" s="10" t="str">
        <f t="shared" si="5"/>
        <v/>
      </c>
      <c r="H351" s="43" t="str">
        <f>IFERROR(VLOOKUP($A351,'MASTER PRICE LIST'!$A$15:$I$1053,8,0),"")</f>
        <v/>
      </c>
      <c r="I351" s="44" t="str">
        <f>IFERROR(VLOOKUP($A351,'MASTER PRICE LIST'!$A$15:$I$1053,9,0),"")</f>
        <v/>
      </c>
    </row>
    <row r="352" spans="1:9" x14ac:dyDescent="0.3">
      <c r="A352">
        <v>349</v>
      </c>
      <c r="B352" s="8" t="str">
        <f>IFERROR(VLOOKUP($A352,'MASTER PRICE LIST'!$A$15:$G$1053,3,0),"")</f>
        <v/>
      </c>
      <c r="C352" s="15" t="str">
        <f>IFERROR(VLOOKUP($A352,'MASTER PRICE LIST'!$A$15:$G$1053,4,0),"")</f>
        <v/>
      </c>
      <c r="D352" s="11" t="str">
        <f>IFERROR(VLOOKUP($A352,'MASTER PRICE LIST'!$A$15:$G$1053,5,0),"")</f>
        <v/>
      </c>
      <c r="E352" s="13" t="str">
        <f>IFERROR(VLOOKUP($A352,'MASTER PRICE LIST'!$A$15:$G$1053,6,0),"")</f>
        <v/>
      </c>
      <c r="F352" s="11" t="str">
        <f>IFERROR(VLOOKUP($A352,'MASTER PRICE LIST'!$A$15:$G$1053,7,0),"")</f>
        <v/>
      </c>
      <c r="G352" s="10" t="str">
        <f t="shared" si="5"/>
        <v/>
      </c>
      <c r="H352" s="43" t="str">
        <f>IFERROR(VLOOKUP($A352,'MASTER PRICE LIST'!$A$15:$I$1053,8,0),"")</f>
        <v/>
      </c>
      <c r="I352" s="44" t="str">
        <f>IFERROR(VLOOKUP($A352,'MASTER PRICE LIST'!$A$15:$I$1053,9,0),"")</f>
        <v/>
      </c>
    </row>
    <row r="353" spans="1:9" x14ac:dyDescent="0.3">
      <c r="A353">
        <v>350</v>
      </c>
      <c r="B353" s="8" t="str">
        <f>IFERROR(VLOOKUP($A353,'MASTER PRICE LIST'!$A$15:$G$1053,3,0),"")</f>
        <v/>
      </c>
      <c r="C353" s="15" t="str">
        <f>IFERROR(VLOOKUP($A353,'MASTER PRICE LIST'!$A$15:$G$1053,4,0),"")</f>
        <v/>
      </c>
      <c r="D353" s="11" t="str">
        <f>IFERROR(VLOOKUP($A353,'MASTER PRICE LIST'!$A$15:$G$1053,5,0),"")</f>
        <v/>
      </c>
      <c r="E353" s="13" t="str">
        <f>IFERROR(VLOOKUP($A353,'MASTER PRICE LIST'!$A$15:$G$1053,6,0),"")</f>
        <v/>
      </c>
      <c r="F353" s="11" t="str">
        <f>IFERROR(VLOOKUP($A353,'MASTER PRICE LIST'!$A$15:$G$1053,7,0),"")</f>
        <v/>
      </c>
      <c r="G353" s="10" t="str">
        <f t="shared" si="5"/>
        <v/>
      </c>
      <c r="H353" s="43" t="str">
        <f>IFERROR(VLOOKUP($A353,'MASTER PRICE LIST'!$A$15:$I$1053,8,0),"")</f>
        <v/>
      </c>
      <c r="I353" s="44" t="str">
        <f>IFERROR(VLOOKUP($A353,'MASTER PRICE LIST'!$A$15:$I$1053,9,0),"")</f>
        <v/>
      </c>
    </row>
    <row r="354" spans="1:9" x14ac:dyDescent="0.3">
      <c r="A354">
        <v>351</v>
      </c>
      <c r="B354" s="8" t="str">
        <f>IFERROR(VLOOKUP($A354,'MASTER PRICE LIST'!$A$15:$G$1053,3,0),"")</f>
        <v/>
      </c>
      <c r="C354" s="15" t="str">
        <f>IFERROR(VLOOKUP($A354,'MASTER PRICE LIST'!$A$15:$G$1053,4,0),"")</f>
        <v/>
      </c>
      <c r="D354" s="11" t="str">
        <f>IFERROR(VLOOKUP($A354,'MASTER PRICE LIST'!$A$15:$G$1053,5,0),"")</f>
        <v/>
      </c>
      <c r="E354" s="13" t="str">
        <f>IFERROR(VLOOKUP($A354,'MASTER PRICE LIST'!$A$15:$G$1053,6,0),"")</f>
        <v/>
      </c>
      <c r="F354" s="11" t="str">
        <f>IFERROR(VLOOKUP($A354,'MASTER PRICE LIST'!$A$15:$G$1053,7,0),"")</f>
        <v/>
      </c>
      <c r="G354" s="10" t="str">
        <f t="shared" si="5"/>
        <v/>
      </c>
      <c r="H354" s="43" t="str">
        <f>IFERROR(VLOOKUP($A354,'MASTER PRICE LIST'!$A$15:$I$1053,8,0),"")</f>
        <v/>
      </c>
      <c r="I354" s="44" t="str">
        <f>IFERROR(VLOOKUP($A354,'MASTER PRICE LIST'!$A$15:$I$1053,9,0),"")</f>
        <v/>
      </c>
    </row>
    <row r="355" spans="1:9" x14ac:dyDescent="0.3">
      <c r="A355">
        <v>352</v>
      </c>
      <c r="B355" s="8" t="str">
        <f>IFERROR(VLOOKUP($A355,'MASTER PRICE LIST'!$A$15:$G$1053,3,0),"")</f>
        <v/>
      </c>
      <c r="C355" s="15" t="str">
        <f>IFERROR(VLOOKUP($A355,'MASTER PRICE LIST'!$A$15:$G$1053,4,0),"")</f>
        <v/>
      </c>
      <c r="D355" s="11" t="str">
        <f>IFERROR(VLOOKUP($A355,'MASTER PRICE LIST'!$A$15:$G$1053,5,0),"")</f>
        <v/>
      </c>
      <c r="E355" s="13" t="str">
        <f>IFERROR(VLOOKUP($A355,'MASTER PRICE LIST'!$A$15:$G$1053,6,0),"")</f>
        <v/>
      </c>
      <c r="F355" s="11" t="str">
        <f>IFERROR(VLOOKUP($A355,'MASTER PRICE LIST'!$A$15:$G$1053,7,0),"")</f>
        <v/>
      </c>
      <c r="G355" s="10" t="str">
        <f t="shared" si="5"/>
        <v/>
      </c>
      <c r="H355" s="43" t="str">
        <f>IFERROR(VLOOKUP($A355,'MASTER PRICE LIST'!$A$15:$I$1053,8,0),"")</f>
        <v/>
      </c>
      <c r="I355" s="44" t="str">
        <f>IFERROR(VLOOKUP($A355,'MASTER PRICE LIST'!$A$15:$I$1053,9,0),"")</f>
        <v/>
      </c>
    </row>
    <row r="356" spans="1:9" x14ac:dyDescent="0.3">
      <c r="A356">
        <v>353</v>
      </c>
      <c r="B356" s="8" t="str">
        <f>IFERROR(VLOOKUP($A356,'MASTER PRICE LIST'!$A$15:$G$1053,3,0),"")</f>
        <v/>
      </c>
      <c r="C356" s="15" t="str">
        <f>IFERROR(VLOOKUP($A356,'MASTER PRICE LIST'!$A$15:$G$1053,4,0),"")</f>
        <v/>
      </c>
      <c r="D356" s="11" t="str">
        <f>IFERROR(VLOOKUP($A356,'MASTER PRICE LIST'!$A$15:$G$1053,5,0),"")</f>
        <v/>
      </c>
      <c r="E356" s="13" t="str">
        <f>IFERROR(VLOOKUP($A356,'MASTER PRICE LIST'!$A$15:$G$1053,6,0),"")</f>
        <v/>
      </c>
      <c r="F356" s="11" t="str">
        <f>IFERROR(VLOOKUP($A356,'MASTER PRICE LIST'!$A$15:$G$1053,7,0),"")</f>
        <v/>
      </c>
      <c r="G356" s="10" t="str">
        <f t="shared" si="5"/>
        <v/>
      </c>
      <c r="H356" s="43" t="str">
        <f>IFERROR(VLOOKUP($A356,'MASTER PRICE LIST'!$A$15:$I$1053,8,0),"")</f>
        <v/>
      </c>
      <c r="I356" s="44" t="str">
        <f>IFERROR(VLOOKUP($A356,'MASTER PRICE LIST'!$A$15:$I$1053,9,0),"")</f>
        <v/>
      </c>
    </row>
    <row r="357" spans="1:9" x14ac:dyDescent="0.3">
      <c r="A357">
        <v>354</v>
      </c>
      <c r="B357" s="8" t="str">
        <f>IFERROR(VLOOKUP($A357,'MASTER PRICE LIST'!$A$15:$G$1053,3,0),"")</f>
        <v/>
      </c>
      <c r="C357" s="15" t="str">
        <f>IFERROR(VLOOKUP($A357,'MASTER PRICE LIST'!$A$15:$G$1053,4,0),"")</f>
        <v/>
      </c>
      <c r="D357" s="11" t="str">
        <f>IFERROR(VLOOKUP($A357,'MASTER PRICE LIST'!$A$15:$G$1053,5,0),"")</f>
        <v/>
      </c>
      <c r="E357" s="13" t="str">
        <f>IFERROR(VLOOKUP($A357,'MASTER PRICE LIST'!$A$15:$G$1053,6,0),"")</f>
        <v/>
      </c>
      <c r="F357" s="11" t="str">
        <f>IFERROR(VLOOKUP($A357,'MASTER PRICE LIST'!$A$15:$G$1053,7,0),"")</f>
        <v/>
      </c>
      <c r="G357" s="10" t="str">
        <f t="shared" si="5"/>
        <v/>
      </c>
      <c r="H357" s="43" t="str">
        <f>IFERROR(VLOOKUP($A357,'MASTER PRICE LIST'!$A$15:$I$1053,8,0),"")</f>
        <v/>
      </c>
      <c r="I357" s="44" t="str">
        <f>IFERROR(VLOOKUP($A357,'MASTER PRICE LIST'!$A$15:$I$1053,9,0),"")</f>
        <v/>
      </c>
    </row>
    <row r="358" spans="1:9" x14ac:dyDescent="0.3">
      <c r="A358">
        <v>355</v>
      </c>
      <c r="B358" s="8" t="str">
        <f>IFERROR(VLOOKUP($A358,'MASTER PRICE LIST'!$A$15:$G$1053,3,0),"")</f>
        <v/>
      </c>
      <c r="C358" s="15" t="str">
        <f>IFERROR(VLOOKUP($A358,'MASTER PRICE LIST'!$A$15:$G$1053,4,0),"")</f>
        <v/>
      </c>
      <c r="D358" s="11" t="str">
        <f>IFERROR(VLOOKUP($A358,'MASTER PRICE LIST'!$A$15:$G$1053,5,0),"")</f>
        <v/>
      </c>
      <c r="E358" s="13" t="str">
        <f>IFERROR(VLOOKUP($A358,'MASTER PRICE LIST'!$A$15:$G$1053,6,0),"")</f>
        <v/>
      </c>
      <c r="F358" s="11" t="str">
        <f>IFERROR(VLOOKUP($A358,'MASTER PRICE LIST'!$A$15:$G$1053,7,0),"")</f>
        <v/>
      </c>
      <c r="G358" s="10" t="str">
        <f t="shared" si="5"/>
        <v/>
      </c>
      <c r="H358" s="43" t="str">
        <f>IFERROR(VLOOKUP($A358,'MASTER PRICE LIST'!$A$15:$I$1053,8,0),"")</f>
        <v/>
      </c>
      <c r="I358" s="44" t="str">
        <f>IFERROR(VLOOKUP($A358,'MASTER PRICE LIST'!$A$15:$I$1053,9,0),"")</f>
        <v/>
      </c>
    </row>
    <row r="359" spans="1:9" x14ac:dyDescent="0.3">
      <c r="A359">
        <v>356</v>
      </c>
      <c r="B359" s="8" t="str">
        <f>IFERROR(VLOOKUP($A359,'MASTER PRICE LIST'!$A$15:$G$1053,3,0),"")</f>
        <v/>
      </c>
      <c r="C359" s="15" t="str">
        <f>IFERROR(VLOOKUP($A359,'MASTER PRICE LIST'!$A$15:$G$1053,4,0),"")</f>
        <v/>
      </c>
      <c r="D359" s="11" t="str">
        <f>IFERROR(VLOOKUP($A359,'MASTER PRICE LIST'!$A$15:$G$1053,5,0),"")</f>
        <v/>
      </c>
      <c r="E359" s="13" t="str">
        <f>IFERROR(VLOOKUP($A359,'MASTER PRICE LIST'!$A$15:$G$1053,6,0),"")</f>
        <v/>
      </c>
      <c r="F359" s="11" t="str">
        <f>IFERROR(VLOOKUP($A359,'MASTER PRICE LIST'!$A$15:$G$1053,7,0),"")</f>
        <v/>
      </c>
      <c r="G359" s="10" t="str">
        <f t="shared" si="5"/>
        <v/>
      </c>
      <c r="H359" s="43" t="str">
        <f>IFERROR(VLOOKUP($A359,'MASTER PRICE LIST'!$A$15:$I$1053,8,0),"")</f>
        <v/>
      </c>
      <c r="I359" s="44" t="str">
        <f>IFERROR(VLOOKUP($A359,'MASTER PRICE LIST'!$A$15:$I$1053,9,0),"")</f>
        <v/>
      </c>
    </row>
    <row r="360" spans="1:9" x14ac:dyDescent="0.3">
      <c r="A360">
        <v>357</v>
      </c>
      <c r="B360" s="8" t="str">
        <f>IFERROR(VLOOKUP($A360,'MASTER PRICE LIST'!$A$15:$G$1053,3,0),"")</f>
        <v/>
      </c>
      <c r="C360" s="15" t="str">
        <f>IFERROR(VLOOKUP($A360,'MASTER PRICE LIST'!$A$15:$G$1053,4,0),"")</f>
        <v/>
      </c>
      <c r="D360" s="11" t="str">
        <f>IFERROR(VLOOKUP($A360,'MASTER PRICE LIST'!$A$15:$G$1053,5,0),"")</f>
        <v/>
      </c>
      <c r="E360" s="13" t="str">
        <f>IFERROR(VLOOKUP($A360,'MASTER PRICE LIST'!$A$15:$G$1053,6,0),"")</f>
        <v/>
      </c>
      <c r="F360" s="11" t="str">
        <f>IFERROR(VLOOKUP($A360,'MASTER PRICE LIST'!$A$15:$G$1053,7,0),"")</f>
        <v/>
      </c>
      <c r="G360" s="10" t="str">
        <f t="shared" si="5"/>
        <v/>
      </c>
      <c r="H360" s="43" t="str">
        <f>IFERROR(VLOOKUP($A360,'MASTER PRICE LIST'!$A$15:$I$1053,8,0),"")</f>
        <v/>
      </c>
      <c r="I360" s="44" t="str">
        <f>IFERROR(VLOOKUP($A360,'MASTER PRICE LIST'!$A$15:$I$1053,9,0),"")</f>
        <v/>
      </c>
    </row>
    <row r="361" spans="1:9" x14ac:dyDescent="0.3">
      <c r="A361">
        <v>358</v>
      </c>
      <c r="B361" s="8" t="str">
        <f>IFERROR(VLOOKUP($A361,'MASTER PRICE LIST'!$A$15:$G$1053,3,0),"")</f>
        <v/>
      </c>
      <c r="C361" s="15" t="str">
        <f>IFERROR(VLOOKUP($A361,'MASTER PRICE LIST'!$A$15:$G$1053,4,0),"")</f>
        <v/>
      </c>
      <c r="D361" s="11" t="str">
        <f>IFERROR(VLOOKUP($A361,'MASTER PRICE LIST'!$A$15:$G$1053,5,0),"")</f>
        <v/>
      </c>
      <c r="E361" s="13" t="str">
        <f>IFERROR(VLOOKUP($A361,'MASTER PRICE LIST'!$A$15:$G$1053,6,0),"")</f>
        <v/>
      </c>
      <c r="F361" s="11" t="str">
        <f>IFERROR(VLOOKUP($A361,'MASTER PRICE LIST'!$A$15:$G$1053,7,0),"")</f>
        <v/>
      </c>
      <c r="G361" s="10" t="str">
        <f t="shared" si="5"/>
        <v/>
      </c>
      <c r="H361" s="43" t="str">
        <f>IFERROR(VLOOKUP($A361,'MASTER PRICE LIST'!$A$15:$I$1053,8,0),"")</f>
        <v/>
      </c>
      <c r="I361" s="44" t="str">
        <f>IFERROR(VLOOKUP($A361,'MASTER PRICE LIST'!$A$15:$I$1053,9,0),"")</f>
        <v/>
      </c>
    </row>
    <row r="362" spans="1:9" x14ac:dyDescent="0.3">
      <c r="A362">
        <v>359</v>
      </c>
      <c r="B362" s="8" t="str">
        <f>IFERROR(VLOOKUP($A362,'MASTER PRICE LIST'!$A$15:$G$1053,3,0),"")</f>
        <v/>
      </c>
      <c r="C362" s="15" t="str">
        <f>IFERROR(VLOOKUP($A362,'MASTER PRICE LIST'!$A$15:$G$1053,4,0),"")</f>
        <v/>
      </c>
      <c r="D362" s="11" t="str">
        <f>IFERROR(VLOOKUP($A362,'MASTER PRICE LIST'!$A$15:$G$1053,5,0),"")</f>
        <v/>
      </c>
      <c r="E362" s="13" t="str">
        <f>IFERROR(VLOOKUP($A362,'MASTER PRICE LIST'!$A$15:$G$1053,6,0),"")</f>
        <v/>
      </c>
      <c r="F362" s="11" t="str">
        <f>IFERROR(VLOOKUP($A362,'MASTER PRICE LIST'!$A$15:$G$1053,7,0),"")</f>
        <v/>
      </c>
      <c r="G362" s="10" t="str">
        <f t="shared" si="5"/>
        <v/>
      </c>
      <c r="H362" s="43" t="str">
        <f>IFERROR(VLOOKUP($A362,'MASTER PRICE LIST'!$A$15:$I$1053,8,0),"")</f>
        <v/>
      </c>
      <c r="I362" s="44" t="str">
        <f>IFERROR(VLOOKUP($A362,'MASTER PRICE LIST'!$A$15:$I$1053,9,0),"")</f>
        <v/>
      </c>
    </row>
    <row r="363" spans="1:9" x14ac:dyDescent="0.3">
      <c r="A363">
        <v>360</v>
      </c>
      <c r="B363" s="8" t="str">
        <f>IFERROR(VLOOKUP($A363,'MASTER PRICE LIST'!$A$15:$G$1053,3,0),"")</f>
        <v/>
      </c>
      <c r="C363" s="15" t="str">
        <f>IFERROR(VLOOKUP($A363,'MASTER PRICE LIST'!$A$15:$G$1053,4,0),"")</f>
        <v/>
      </c>
      <c r="D363" s="11" t="str">
        <f>IFERROR(VLOOKUP($A363,'MASTER PRICE LIST'!$A$15:$G$1053,5,0),"")</f>
        <v/>
      </c>
      <c r="E363" s="13" t="str">
        <f>IFERROR(VLOOKUP($A363,'MASTER PRICE LIST'!$A$15:$G$1053,6,0),"")</f>
        <v/>
      </c>
      <c r="F363" s="11" t="str">
        <f>IFERROR(VLOOKUP($A363,'MASTER PRICE LIST'!$A$15:$G$1053,7,0),"")</f>
        <v/>
      </c>
      <c r="G363" s="10" t="str">
        <f t="shared" si="5"/>
        <v/>
      </c>
      <c r="H363" s="43" t="str">
        <f>IFERROR(VLOOKUP($A363,'MASTER PRICE LIST'!$A$15:$I$1053,8,0),"")</f>
        <v/>
      </c>
      <c r="I363" s="44" t="str">
        <f>IFERROR(VLOOKUP($A363,'MASTER PRICE LIST'!$A$15:$I$1053,9,0),"")</f>
        <v/>
      </c>
    </row>
    <row r="364" spans="1:9" x14ac:dyDescent="0.3">
      <c r="A364">
        <v>361</v>
      </c>
      <c r="B364" s="8" t="str">
        <f>IFERROR(VLOOKUP($A364,'MASTER PRICE LIST'!$A$15:$G$1053,3,0),"")</f>
        <v/>
      </c>
      <c r="C364" s="15" t="str">
        <f>IFERROR(VLOOKUP($A364,'MASTER PRICE LIST'!$A$15:$G$1053,4,0),"")</f>
        <v/>
      </c>
      <c r="D364" s="11" t="str">
        <f>IFERROR(VLOOKUP($A364,'MASTER PRICE LIST'!$A$15:$G$1053,5,0),"")</f>
        <v/>
      </c>
      <c r="E364" s="13" t="str">
        <f>IFERROR(VLOOKUP($A364,'MASTER PRICE LIST'!$A$15:$G$1053,6,0),"")</f>
        <v/>
      </c>
      <c r="F364" s="11" t="str">
        <f>IFERROR(VLOOKUP($A364,'MASTER PRICE LIST'!$A$15:$G$1053,7,0),"")</f>
        <v/>
      </c>
      <c r="G364" s="10" t="str">
        <f t="shared" si="5"/>
        <v/>
      </c>
      <c r="H364" s="43" t="str">
        <f>IFERROR(VLOOKUP($A364,'MASTER PRICE LIST'!$A$15:$I$1053,8,0),"")</f>
        <v/>
      </c>
      <c r="I364" s="44" t="str">
        <f>IFERROR(VLOOKUP($A364,'MASTER PRICE LIST'!$A$15:$I$1053,9,0),"")</f>
        <v/>
      </c>
    </row>
    <row r="365" spans="1:9" x14ac:dyDescent="0.3">
      <c r="A365">
        <v>362</v>
      </c>
      <c r="B365" s="8" t="str">
        <f>IFERROR(VLOOKUP($A365,'MASTER PRICE LIST'!$A$15:$G$1053,3,0),"")</f>
        <v/>
      </c>
      <c r="C365" s="15" t="str">
        <f>IFERROR(VLOOKUP($A365,'MASTER PRICE LIST'!$A$15:$G$1053,4,0),"")</f>
        <v/>
      </c>
      <c r="D365" s="11" t="str">
        <f>IFERROR(VLOOKUP($A365,'MASTER PRICE LIST'!$A$15:$G$1053,5,0),"")</f>
        <v/>
      </c>
      <c r="E365" s="13" t="str">
        <f>IFERROR(VLOOKUP($A365,'MASTER PRICE LIST'!$A$15:$G$1053,6,0),"")</f>
        <v/>
      </c>
      <c r="F365" s="11" t="str">
        <f>IFERROR(VLOOKUP($A365,'MASTER PRICE LIST'!$A$15:$G$1053,7,0),"")</f>
        <v/>
      </c>
      <c r="G365" s="10" t="str">
        <f t="shared" si="5"/>
        <v/>
      </c>
      <c r="H365" s="43" t="str">
        <f>IFERROR(VLOOKUP($A365,'MASTER PRICE LIST'!$A$15:$I$1053,8,0),"")</f>
        <v/>
      </c>
      <c r="I365" s="44" t="str">
        <f>IFERROR(VLOOKUP($A365,'MASTER PRICE LIST'!$A$15:$I$1053,9,0),"")</f>
        <v/>
      </c>
    </row>
    <row r="366" spans="1:9" x14ac:dyDescent="0.3">
      <c r="A366">
        <v>363</v>
      </c>
      <c r="B366" s="8" t="str">
        <f>IFERROR(VLOOKUP($A366,'MASTER PRICE LIST'!$A$15:$G$1053,3,0),"")</f>
        <v/>
      </c>
      <c r="C366" s="15" t="str">
        <f>IFERROR(VLOOKUP($A366,'MASTER PRICE LIST'!$A$15:$G$1053,4,0),"")</f>
        <v/>
      </c>
      <c r="D366" s="11" t="str">
        <f>IFERROR(VLOOKUP($A366,'MASTER PRICE LIST'!$A$15:$G$1053,5,0),"")</f>
        <v/>
      </c>
      <c r="E366" s="13" t="str">
        <f>IFERROR(VLOOKUP($A366,'MASTER PRICE LIST'!$A$15:$G$1053,6,0),"")</f>
        <v/>
      </c>
      <c r="F366" s="11" t="str">
        <f>IFERROR(VLOOKUP($A366,'MASTER PRICE LIST'!$A$15:$G$1053,7,0),"")</f>
        <v/>
      </c>
      <c r="G366" s="10" t="str">
        <f t="shared" si="5"/>
        <v/>
      </c>
      <c r="H366" s="43" t="str">
        <f>IFERROR(VLOOKUP($A366,'MASTER PRICE LIST'!$A$15:$I$1053,8,0),"")</f>
        <v/>
      </c>
      <c r="I366" s="44" t="str">
        <f>IFERROR(VLOOKUP($A366,'MASTER PRICE LIST'!$A$15:$I$1053,9,0),"")</f>
        <v/>
      </c>
    </row>
    <row r="367" spans="1:9" x14ac:dyDescent="0.3">
      <c r="A367">
        <v>364</v>
      </c>
      <c r="B367" s="8" t="str">
        <f>IFERROR(VLOOKUP($A367,'MASTER PRICE LIST'!$A$15:$G$1053,3,0),"")</f>
        <v/>
      </c>
      <c r="C367" s="15" t="str">
        <f>IFERROR(VLOOKUP($A367,'MASTER PRICE LIST'!$A$15:$G$1053,4,0),"")</f>
        <v/>
      </c>
      <c r="D367" s="11" t="str">
        <f>IFERROR(VLOOKUP($A367,'MASTER PRICE LIST'!$A$15:$G$1053,5,0),"")</f>
        <v/>
      </c>
      <c r="E367" s="13" t="str">
        <f>IFERROR(VLOOKUP($A367,'MASTER PRICE LIST'!$A$15:$G$1053,6,0),"")</f>
        <v/>
      </c>
      <c r="F367" s="11" t="str">
        <f>IFERROR(VLOOKUP($A367,'MASTER PRICE LIST'!$A$15:$G$1053,7,0),"")</f>
        <v/>
      </c>
      <c r="G367" s="10" t="str">
        <f t="shared" si="5"/>
        <v/>
      </c>
      <c r="H367" s="43" t="str">
        <f>IFERROR(VLOOKUP($A367,'MASTER PRICE LIST'!$A$15:$I$1053,8,0),"")</f>
        <v/>
      </c>
      <c r="I367" s="44" t="str">
        <f>IFERROR(VLOOKUP($A367,'MASTER PRICE LIST'!$A$15:$I$1053,9,0),"")</f>
        <v/>
      </c>
    </row>
    <row r="368" spans="1:9" x14ac:dyDescent="0.3">
      <c r="A368">
        <v>365</v>
      </c>
      <c r="B368" s="8" t="str">
        <f>IFERROR(VLOOKUP($A368,'MASTER PRICE LIST'!$A$15:$G$1053,3,0),"")</f>
        <v/>
      </c>
      <c r="C368" s="15" t="str">
        <f>IFERROR(VLOOKUP($A368,'MASTER PRICE LIST'!$A$15:$G$1053,4,0),"")</f>
        <v/>
      </c>
      <c r="D368" s="11" t="str">
        <f>IFERROR(VLOOKUP($A368,'MASTER PRICE LIST'!$A$15:$G$1053,5,0),"")</f>
        <v/>
      </c>
      <c r="E368" s="13" t="str">
        <f>IFERROR(VLOOKUP($A368,'MASTER PRICE LIST'!$A$15:$G$1053,6,0),"")</f>
        <v/>
      </c>
      <c r="F368" s="11" t="str">
        <f>IFERROR(VLOOKUP($A368,'MASTER PRICE LIST'!$A$15:$G$1053,7,0),"")</f>
        <v/>
      </c>
      <c r="G368" s="10" t="str">
        <f t="shared" si="5"/>
        <v/>
      </c>
      <c r="H368" s="43" t="str">
        <f>IFERROR(VLOOKUP($A368,'MASTER PRICE LIST'!$A$15:$I$1053,8,0),"")</f>
        <v/>
      </c>
      <c r="I368" s="44" t="str">
        <f>IFERROR(VLOOKUP($A368,'MASTER PRICE LIST'!$A$15:$I$1053,9,0),"")</f>
        <v/>
      </c>
    </row>
    <row r="369" spans="1:9" x14ac:dyDescent="0.3">
      <c r="A369">
        <v>366</v>
      </c>
      <c r="B369" s="8" t="str">
        <f>IFERROR(VLOOKUP($A369,'MASTER PRICE LIST'!$A$15:$G$1053,3,0),"")</f>
        <v/>
      </c>
      <c r="C369" s="15" t="str">
        <f>IFERROR(VLOOKUP($A369,'MASTER PRICE LIST'!$A$15:$G$1053,4,0),"")</f>
        <v/>
      </c>
      <c r="D369" s="11" t="str">
        <f>IFERROR(VLOOKUP($A369,'MASTER PRICE LIST'!$A$15:$G$1053,5,0),"")</f>
        <v/>
      </c>
      <c r="E369" s="13" t="str">
        <f>IFERROR(VLOOKUP($A369,'MASTER PRICE LIST'!$A$15:$G$1053,6,0),"")</f>
        <v/>
      </c>
      <c r="F369" s="11" t="str">
        <f>IFERROR(VLOOKUP($A369,'MASTER PRICE LIST'!$A$15:$G$1053,7,0),"")</f>
        <v/>
      </c>
      <c r="G369" s="10" t="str">
        <f t="shared" si="5"/>
        <v/>
      </c>
      <c r="H369" s="43" t="str">
        <f>IFERROR(VLOOKUP($A369,'MASTER PRICE LIST'!$A$15:$I$1053,8,0),"")</f>
        <v/>
      </c>
      <c r="I369" s="44" t="str">
        <f>IFERROR(VLOOKUP($A369,'MASTER PRICE LIST'!$A$15:$I$1053,9,0),"")</f>
        <v/>
      </c>
    </row>
    <row r="370" spans="1:9" x14ac:dyDescent="0.3">
      <c r="A370">
        <v>367</v>
      </c>
      <c r="B370" s="8" t="str">
        <f>IFERROR(VLOOKUP($A370,'MASTER PRICE LIST'!$A$15:$G$1053,3,0),"")</f>
        <v/>
      </c>
      <c r="C370" s="15" t="str">
        <f>IFERROR(VLOOKUP($A370,'MASTER PRICE LIST'!$A$15:$G$1053,4,0),"")</f>
        <v/>
      </c>
      <c r="D370" s="11" t="str">
        <f>IFERROR(VLOOKUP($A370,'MASTER PRICE LIST'!$A$15:$G$1053,5,0),"")</f>
        <v/>
      </c>
      <c r="E370" s="13" t="str">
        <f>IFERROR(VLOOKUP($A370,'MASTER PRICE LIST'!$A$15:$G$1053,6,0),"")</f>
        <v/>
      </c>
      <c r="F370" s="11" t="str">
        <f>IFERROR(VLOOKUP($A370,'MASTER PRICE LIST'!$A$15:$G$1053,7,0),"")</f>
        <v/>
      </c>
      <c r="G370" s="10" t="str">
        <f t="shared" si="5"/>
        <v/>
      </c>
      <c r="H370" s="43" t="str">
        <f>IFERROR(VLOOKUP($A370,'MASTER PRICE LIST'!$A$15:$I$1053,8,0),"")</f>
        <v/>
      </c>
      <c r="I370" s="44" t="str">
        <f>IFERROR(VLOOKUP($A370,'MASTER PRICE LIST'!$A$15:$I$1053,9,0),"")</f>
        <v/>
      </c>
    </row>
    <row r="371" spans="1:9" x14ac:dyDescent="0.3">
      <c r="A371">
        <v>368</v>
      </c>
      <c r="B371" s="8" t="str">
        <f>IFERROR(VLOOKUP($A371,'MASTER PRICE LIST'!$A$15:$G$1053,3,0),"")</f>
        <v/>
      </c>
      <c r="C371" s="15" t="str">
        <f>IFERROR(VLOOKUP($A371,'MASTER PRICE LIST'!$A$15:$G$1053,4,0),"")</f>
        <v/>
      </c>
      <c r="D371" s="11" t="str">
        <f>IFERROR(VLOOKUP($A371,'MASTER PRICE LIST'!$A$15:$G$1053,5,0),"")</f>
        <v/>
      </c>
      <c r="E371" s="13" t="str">
        <f>IFERROR(VLOOKUP($A371,'MASTER PRICE LIST'!$A$15:$G$1053,6,0),"")</f>
        <v/>
      </c>
      <c r="F371" s="11" t="str">
        <f>IFERROR(VLOOKUP($A371,'MASTER PRICE LIST'!$A$15:$G$1053,7,0),"")</f>
        <v/>
      </c>
      <c r="G371" s="10" t="str">
        <f t="shared" si="5"/>
        <v/>
      </c>
      <c r="H371" s="43" t="str">
        <f>IFERROR(VLOOKUP($A371,'MASTER PRICE LIST'!$A$15:$I$1053,8,0),"")</f>
        <v/>
      </c>
      <c r="I371" s="44" t="str">
        <f>IFERROR(VLOOKUP($A371,'MASTER PRICE LIST'!$A$15:$I$1053,9,0),"")</f>
        <v/>
      </c>
    </row>
    <row r="372" spans="1:9" x14ac:dyDescent="0.3">
      <c r="A372">
        <v>369</v>
      </c>
      <c r="B372" s="8" t="str">
        <f>IFERROR(VLOOKUP($A372,'MASTER PRICE LIST'!$A$15:$G$1053,3,0),"")</f>
        <v/>
      </c>
      <c r="C372" s="15" t="str">
        <f>IFERROR(VLOOKUP($A372,'MASTER PRICE LIST'!$A$15:$G$1053,4,0),"")</f>
        <v/>
      </c>
      <c r="D372" s="11" t="str">
        <f>IFERROR(VLOOKUP($A372,'MASTER PRICE LIST'!$A$15:$G$1053,5,0),"")</f>
        <v/>
      </c>
      <c r="E372" s="13" t="str">
        <f>IFERROR(VLOOKUP($A372,'MASTER PRICE LIST'!$A$15:$G$1053,6,0),"")</f>
        <v/>
      </c>
      <c r="F372" s="11" t="str">
        <f>IFERROR(VLOOKUP($A372,'MASTER PRICE LIST'!$A$15:$G$1053,7,0),"")</f>
        <v/>
      </c>
      <c r="G372" s="10" t="str">
        <f t="shared" si="5"/>
        <v/>
      </c>
      <c r="H372" s="43" t="str">
        <f>IFERROR(VLOOKUP($A372,'MASTER PRICE LIST'!$A$15:$I$1053,8,0),"")</f>
        <v/>
      </c>
      <c r="I372" s="44" t="str">
        <f>IFERROR(VLOOKUP($A372,'MASTER PRICE LIST'!$A$15:$I$1053,9,0),"")</f>
        <v/>
      </c>
    </row>
    <row r="373" spans="1:9" x14ac:dyDescent="0.3">
      <c r="A373">
        <v>370</v>
      </c>
      <c r="B373" s="8" t="str">
        <f>IFERROR(VLOOKUP($A373,'MASTER PRICE LIST'!$A$15:$G$1053,3,0),"")</f>
        <v/>
      </c>
      <c r="C373" s="15" t="str">
        <f>IFERROR(VLOOKUP($A373,'MASTER PRICE LIST'!$A$15:$G$1053,4,0),"")</f>
        <v/>
      </c>
      <c r="D373" s="11" t="str">
        <f>IFERROR(VLOOKUP($A373,'MASTER PRICE LIST'!$A$15:$G$1053,5,0),"")</f>
        <v/>
      </c>
      <c r="E373" s="13" t="str">
        <f>IFERROR(VLOOKUP($A373,'MASTER PRICE LIST'!$A$15:$G$1053,6,0),"")</f>
        <v/>
      </c>
      <c r="F373" s="11" t="str">
        <f>IFERROR(VLOOKUP($A373,'MASTER PRICE LIST'!$A$15:$G$1053,7,0),"")</f>
        <v/>
      </c>
      <c r="G373" s="10" t="str">
        <f t="shared" si="5"/>
        <v/>
      </c>
      <c r="H373" s="43" t="str">
        <f>IFERROR(VLOOKUP($A373,'MASTER PRICE LIST'!$A$15:$I$1053,8,0),"")</f>
        <v/>
      </c>
      <c r="I373" s="44" t="str">
        <f>IFERROR(VLOOKUP($A373,'MASTER PRICE LIST'!$A$15:$I$1053,9,0),"")</f>
        <v/>
      </c>
    </row>
    <row r="374" spans="1:9" x14ac:dyDescent="0.3">
      <c r="A374">
        <v>371</v>
      </c>
      <c r="B374" s="8" t="str">
        <f>IFERROR(VLOOKUP($A374,'MASTER PRICE LIST'!$A$15:$G$1053,3,0),"")</f>
        <v/>
      </c>
      <c r="C374" s="15" t="str">
        <f>IFERROR(VLOOKUP($A374,'MASTER PRICE LIST'!$A$15:$G$1053,4,0),"")</f>
        <v/>
      </c>
      <c r="D374" s="11" t="str">
        <f>IFERROR(VLOOKUP($A374,'MASTER PRICE LIST'!$A$15:$G$1053,5,0),"")</f>
        <v/>
      </c>
      <c r="E374" s="13" t="str">
        <f>IFERROR(VLOOKUP($A374,'MASTER PRICE LIST'!$A$15:$G$1053,6,0),"")</f>
        <v/>
      </c>
      <c r="F374" s="11" t="str">
        <f>IFERROR(VLOOKUP($A374,'MASTER PRICE LIST'!$A$15:$G$1053,7,0),"")</f>
        <v/>
      </c>
      <c r="G374" s="10" t="str">
        <f t="shared" si="5"/>
        <v/>
      </c>
      <c r="H374" s="43" t="str">
        <f>IFERROR(VLOOKUP($A374,'MASTER PRICE LIST'!$A$15:$I$1053,8,0),"")</f>
        <v/>
      </c>
      <c r="I374" s="44" t="str">
        <f>IFERROR(VLOOKUP($A374,'MASTER PRICE LIST'!$A$15:$I$1053,9,0),"")</f>
        <v/>
      </c>
    </row>
    <row r="375" spans="1:9" x14ac:dyDescent="0.3">
      <c r="A375">
        <v>372</v>
      </c>
      <c r="B375" s="8" t="str">
        <f>IFERROR(VLOOKUP($A375,'MASTER PRICE LIST'!$A$15:$G$1053,3,0),"")</f>
        <v/>
      </c>
      <c r="C375" s="15" t="str">
        <f>IFERROR(VLOOKUP($A375,'MASTER PRICE LIST'!$A$15:$G$1053,4,0),"")</f>
        <v/>
      </c>
      <c r="D375" s="11" t="str">
        <f>IFERROR(VLOOKUP($A375,'MASTER PRICE LIST'!$A$15:$G$1053,5,0),"")</f>
        <v/>
      </c>
      <c r="E375" s="13" t="str">
        <f>IFERROR(VLOOKUP($A375,'MASTER PRICE LIST'!$A$15:$G$1053,6,0),"")</f>
        <v/>
      </c>
      <c r="F375" s="11" t="str">
        <f>IFERROR(VLOOKUP($A375,'MASTER PRICE LIST'!$A$15:$G$1053,7,0),"")</f>
        <v/>
      </c>
      <c r="G375" s="10" t="str">
        <f t="shared" si="5"/>
        <v/>
      </c>
      <c r="H375" s="43" t="str">
        <f>IFERROR(VLOOKUP($A375,'MASTER PRICE LIST'!$A$15:$I$1053,8,0),"")</f>
        <v/>
      </c>
      <c r="I375" s="44" t="str">
        <f>IFERROR(VLOOKUP($A375,'MASTER PRICE LIST'!$A$15:$I$1053,9,0),"")</f>
        <v/>
      </c>
    </row>
    <row r="376" spans="1:9" x14ac:dyDescent="0.3">
      <c r="A376">
        <v>373</v>
      </c>
      <c r="B376" s="8" t="str">
        <f>IFERROR(VLOOKUP($A376,'MASTER PRICE LIST'!$A$15:$G$1053,3,0),"")</f>
        <v/>
      </c>
      <c r="C376" s="15" t="str">
        <f>IFERROR(VLOOKUP($A376,'MASTER PRICE LIST'!$A$15:$G$1053,4,0),"")</f>
        <v/>
      </c>
      <c r="D376" s="11" t="str">
        <f>IFERROR(VLOOKUP($A376,'MASTER PRICE LIST'!$A$15:$G$1053,5,0),"")</f>
        <v/>
      </c>
      <c r="E376" s="13" t="str">
        <f>IFERROR(VLOOKUP($A376,'MASTER PRICE LIST'!$A$15:$G$1053,6,0),"")</f>
        <v/>
      </c>
      <c r="F376" s="11" t="str">
        <f>IFERROR(VLOOKUP($A376,'MASTER PRICE LIST'!$A$15:$G$1053,7,0),"")</f>
        <v/>
      </c>
      <c r="G376" s="10" t="str">
        <f t="shared" si="5"/>
        <v/>
      </c>
      <c r="H376" s="43" t="str">
        <f>IFERROR(VLOOKUP($A376,'MASTER PRICE LIST'!$A$15:$I$1053,8,0),"")</f>
        <v/>
      </c>
      <c r="I376" s="44" t="str">
        <f>IFERROR(VLOOKUP($A376,'MASTER PRICE LIST'!$A$15:$I$1053,9,0),"")</f>
        <v/>
      </c>
    </row>
    <row r="377" spans="1:9" x14ac:dyDescent="0.3">
      <c r="A377">
        <v>374</v>
      </c>
      <c r="B377" s="8" t="str">
        <f>IFERROR(VLOOKUP($A377,'MASTER PRICE LIST'!$A$15:$G$1053,3,0),"")</f>
        <v/>
      </c>
      <c r="C377" s="15" t="str">
        <f>IFERROR(VLOOKUP($A377,'MASTER PRICE LIST'!$A$15:$G$1053,4,0),"")</f>
        <v/>
      </c>
      <c r="D377" s="11" t="str">
        <f>IFERROR(VLOOKUP($A377,'MASTER PRICE LIST'!$A$15:$G$1053,5,0),"")</f>
        <v/>
      </c>
      <c r="E377" s="13" t="str">
        <f>IFERROR(VLOOKUP($A377,'MASTER PRICE LIST'!$A$15:$G$1053,6,0),"")</f>
        <v/>
      </c>
      <c r="F377" s="11" t="str">
        <f>IFERROR(VLOOKUP($A377,'MASTER PRICE LIST'!$A$15:$G$1053,7,0),"")</f>
        <v/>
      </c>
      <c r="G377" s="10" t="str">
        <f t="shared" si="5"/>
        <v/>
      </c>
      <c r="H377" s="43" t="str">
        <f>IFERROR(VLOOKUP($A377,'MASTER PRICE LIST'!$A$15:$I$1053,8,0),"")</f>
        <v/>
      </c>
      <c r="I377" s="44" t="str">
        <f>IFERROR(VLOOKUP($A377,'MASTER PRICE LIST'!$A$15:$I$1053,9,0),"")</f>
        <v/>
      </c>
    </row>
    <row r="378" spans="1:9" x14ac:dyDescent="0.3">
      <c r="A378">
        <v>375</v>
      </c>
      <c r="B378" s="8" t="str">
        <f>IFERROR(VLOOKUP($A378,'MASTER PRICE LIST'!$A$15:$G$1053,3,0),"")</f>
        <v/>
      </c>
      <c r="C378" s="15" t="str">
        <f>IFERROR(VLOOKUP($A378,'MASTER PRICE LIST'!$A$15:$G$1053,4,0),"")</f>
        <v/>
      </c>
      <c r="D378" s="11" t="str">
        <f>IFERROR(VLOOKUP($A378,'MASTER PRICE LIST'!$A$15:$G$1053,5,0),"")</f>
        <v/>
      </c>
      <c r="E378" s="13" t="str">
        <f>IFERROR(VLOOKUP($A378,'MASTER PRICE LIST'!$A$15:$G$1053,6,0),"")</f>
        <v/>
      </c>
      <c r="F378" s="11" t="str">
        <f>IFERROR(VLOOKUP($A378,'MASTER PRICE LIST'!$A$15:$G$1053,7,0),"")</f>
        <v/>
      </c>
      <c r="G378" s="10" t="str">
        <f t="shared" si="5"/>
        <v/>
      </c>
      <c r="H378" s="43" t="str">
        <f>IFERROR(VLOOKUP($A378,'MASTER PRICE LIST'!$A$15:$I$1053,8,0),"")</f>
        <v/>
      </c>
      <c r="I378" s="44" t="str">
        <f>IFERROR(VLOOKUP($A378,'MASTER PRICE LIST'!$A$15:$I$1053,9,0),"")</f>
        <v/>
      </c>
    </row>
    <row r="379" spans="1:9" x14ac:dyDescent="0.3">
      <c r="A379">
        <v>376</v>
      </c>
      <c r="B379" s="8" t="str">
        <f>IFERROR(VLOOKUP($A379,'MASTER PRICE LIST'!$A$15:$G$1053,3,0),"")</f>
        <v/>
      </c>
      <c r="C379" s="15" t="str">
        <f>IFERROR(VLOOKUP($A379,'MASTER PRICE LIST'!$A$15:$G$1053,4,0),"")</f>
        <v/>
      </c>
      <c r="D379" s="11" t="str">
        <f>IFERROR(VLOOKUP($A379,'MASTER PRICE LIST'!$A$15:$G$1053,5,0),"")</f>
        <v/>
      </c>
      <c r="E379" s="13" t="str">
        <f>IFERROR(VLOOKUP($A379,'MASTER PRICE LIST'!$A$15:$G$1053,6,0),"")</f>
        <v/>
      </c>
      <c r="F379" s="11" t="str">
        <f>IFERROR(VLOOKUP($A379,'MASTER PRICE LIST'!$A$15:$G$1053,7,0),"")</f>
        <v/>
      </c>
      <c r="G379" s="10" t="str">
        <f t="shared" si="5"/>
        <v/>
      </c>
      <c r="H379" s="43" t="str">
        <f>IFERROR(VLOOKUP($A379,'MASTER PRICE LIST'!$A$15:$I$1053,8,0),"")</f>
        <v/>
      </c>
      <c r="I379" s="44" t="str">
        <f>IFERROR(VLOOKUP($A379,'MASTER PRICE LIST'!$A$15:$I$1053,9,0),"")</f>
        <v/>
      </c>
    </row>
    <row r="380" spans="1:9" x14ac:dyDescent="0.3">
      <c r="A380">
        <v>377</v>
      </c>
      <c r="B380" s="8" t="str">
        <f>IFERROR(VLOOKUP($A380,'MASTER PRICE LIST'!$A$15:$G$1053,3,0),"")</f>
        <v/>
      </c>
      <c r="C380" s="15" t="str">
        <f>IFERROR(VLOOKUP($A380,'MASTER PRICE LIST'!$A$15:$G$1053,4,0),"")</f>
        <v/>
      </c>
      <c r="D380" s="11" t="str">
        <f>IFERROR(VLOOKUP($A380,'MASTER PRICE LIST'!$A$15:$G$1053,5,0),"")</f>
        <v/>
      </c>
      <c r="E380" s="13" t="str">
        <f>IFERROR(VLOOKUP($A380,'MASTER PRICE LIST'!$A$15:$G$1053,6,0),"")</f>
        <v/>
      </c>
      <c r="F380" s="11" t="str">
        <f>IFERROR(VLOOKUP($A380,'MASTER PRICE LIST'!$A$15:$G$1053,7,0),"")</f>
        <v/>
      </c>
      <c r="G380" s="10" t="str">
        <f t="shared" si="5"/>
        <v/>
      </c>
      <c r="H380" s="43" t="str">
        <f>IFERROR(VLOOKUP($A380,'MASTER PRICE LIST'!$A$15:$I$1053,8,0),"")</f>
        <v/>
      </c>
      <c r="I380" s="44" t="str">
        <f>IFERROR(VLOOKUP($A380,'MASTER PRICE LIST'!$A$15:$I$1053,9,0),"")</f>
        <v/>
      </c>
    </row>
    <row r="381" spans="1:9" x14ac:dyDescent="0.3">
      <c r="A381">
        <v>378</v>
      </c>
      <c r="B381" s="8" t="str">
        <f>IFERROR(VLOOKUP($A381,'MASTER PRICE LIST'!$A$15:$G$1053,3,0),"")</f>
        <v/>
      </c>
      <c r="C381" s="15" t="str">
        <f>IFERROR(VLOOKUP($A381,'MASTER PRICE LIST'!$A$15:$G$1053,4,0),"")</f>
        <v/>
      </c>
      <c r="D381" s="11" t="str">
        <f>IFERROR(VLOOKUP($A381,'MASTER PRICE LIST'!$A$15:$G$1053,5,0),"")</f>
        <v/>
      </c>
      <c r="E381" s="13" t="str">
        <f>IFERROR(VLOOKUP($A381,'MASTER PRICE LIST'!$A$15:$G$1053,6,0),"")</f>
        <v/>
      </c>
      <c r="F381" s="11" t="str">
        <f>IFERROR(VLOOKUP($A381,'MASTER PRICE LIST'!$A$15:$G$1053,7,0),"")</f>
        <v/>
      </c>
      <c r="G381" s="10" t="str">
        <f t="shared" si="5"/>
        <v/>
      </c>
      <c r="H381" s="43" t="str">
        <f>IFERROR(VLOOKUP($A381,'MASTER PRICE LIST'!$A$15:$I$1053,8,0),"")</f>
        <v/>
      </c>
      <c r="I381" s="44" t="str">
        <f>IFERROR(VLOOKUP($A381,'MASTER PRICE LIST'!$A$15:$I$1053,9,0),"")</f>
        <v/>
      </c>
    </row>
    <row r="382" spans="1:9" x14ac:dyDescent="0.3">
      <c r="A382">
        <v>379</v>
      </c>
      <c r="B382" s="8" t="str">
        <f>IFERROR(VLOOKUP($A382,'MASTER PRICE LIST'!$A$15:$G$1053,3,0),"")</f>
        <v/>
      </c>
      <c r="C382" s="15" t="str">
        <f>IFERROR(VLOOKUP($A382,'MASTER PRICE LIST'!$A$15:$G$1053,4,0),"")</f>
        <v/>
      </c>
      <c r="D382" s="11" t="str">
        <f>IFERROR(VLOOKUP($A382,'MASTER PRICE LIST'!$A$15:$G$1053,5,0),"")</f>
        <v/>
      </c>
      <c r="E382" s="13" t="str">
        <f>IFERROR(VLOOKUP($A382,'MASTER PRICE LIST'!$A$15:$G$1053,6,0),"")</f>
        <v/>
      </c>
      <c r="F382" s="11" t="str">
        <f>IFERROR(VLOOKUP($A382,'MASTER PRICE LIST'!$A$15:$G$1053,7,0),"")</f>
        <v/>
      </c>
      <c r="G382" s="10" t="str">
        <f t="shared" si="5"/>
        <v/>
      </c>
      <c r="H382" s="43" t="str">
        <f>IFERROR(VLOOKUP($A382,'MASTER PRICE LIST'!$A$15:$I$1053,8,0),"")</f>
        <v/>
      </c>
      <c r="I382" s="44" t="str">
        <f>IFERROR(VLOOKUP($A382,'MASTER PRICE LIST'!$A$15:$I$1053,9,0),"")</f>
        <v/>
      </c>
    </row>
    <row r="383" spans="1:9" x14ac:dyDescent="0.3">
      <c r="A383">
        <v>380</v>
      </c>
      <c r="B383" s="8" t="str">
        <f>IFERROR(VLOOKUP($A383,'MASTER PRICE LIST'!$A$15:$G$1053,3,0),"")</f>
        <v/>
      </c>
      <c r="C383" s="15" t="str">
        <f>IFERROR(VLOOKUP($A383,'MASTER PRICE LIST'!$A$15:$G$1053,4,0),"")</f>
        <v/>
      </c>
      <c r="D383" s="11" t="str">
        <f>IFERROR(VLOOKUP($A383,'MASTER PRICE LIST'!$A$15:$G$1053,5,0),"")</f>
        <v/>
      </c>
      <c r="E383" s="13" t="str">
        <f>IFERROR(VLOOKUP($A383,'MASTER PRICE LIST'!$A$15:$G$1053,6,0),"")</f>
        <v/>
      </c>
      <c r="F383" s="11" t="str">
        <f>IFERROR(VLOOKUP($A383,'MASTER PRICE LIST'!$A$15:$G$1053,7,0),"")</f>
        <v/>
      </c>
      <c r="G383" s="10" t="str">
        <f t="shared" si="5"/>
        <v/>
      </c>
      <c r="H383" s="43" t="str">
        <f>IFERROR(VLOOKUP($A383,'MASTER PRICE LIST'!$A$15:$I$1053,8,0),"")</f>
        <v/>
      </c>
      <c r="I383" s="44" t="str">
        <f>IFERROR(VLOOKUP($A383,'MASTER PRICE LIST'!$A$15:$I$1053,9,0),"")</f>
        <v/>
      </c>
    </row>
    <row r="384" spans="1:9" x14ac:dyDescent="0.3">
      <c r="A384">
        <v>381</v>
      </c>
      <c r="B384" s="8" t="str">
        <f>IFERROR(VLOOKUP($A384,'MASTER PRICE LIST'!$A$15:$G$1053,3,0),"")</f>
        <v/>
      </c>
      <c r="C384" s="15" t="str">
        <f>IFERROR(VLOOKUP($A384,'MASTER PRICE LIST'!$A$15:$G$1053,4,0),"")</f>
        <v/>
      </c>
      <c r="D384" s="11" t="str">
        <f>IFERROR(VLOOKUP($A384,'MASTER PRICE LIST'!$A$15:$G$1053,5,0),"")</f>
        <v/>
      </c>
      <c r="E384" s="13" t="str">
        <f>IFERROR(VLOOKUP($A384,'MASTER PRICE LIST'!$A$15:$G$1053,6,0),"")</f>
        <v/>
      </c>
      <c r="F384" s="11" t="str">
        <f>IFERROR(VLOOKUP($A384,'MASTER PRICE LIST'!$A$15:$G$1053,7,0),"")</f>
        <v/>
      </c>
      <c r="G384" s="10" t="str">
        <f t="shared" si="5"/>
        <v/>
      </c>
      <c r="H384" s="43" t="str">
        <f>IFERROR(VLOOKUP($A384,'MASTER PRICE LIST'!$A$15:$I$1053,8,0),"")</f>
        <v/>
      </c>
      <c r="I384" s="44" t="str">
        <f>IFERROR(VLOOKUP($A384,'MASTER PRICE LIST'!$A$15:$I$1053,9,0),"")</f>
        <v/>
      </c>
    </row>
    <row r="385" spans="1:9" x14ac:dyDescent="0.3">
      <c r="A385">
        <v>382</v>
      </c>
      <c r="B385" s="8" t="str">
        <f>IFERROR(VLOOKUP($A385,'MASTER PRICE LIST'!$A$15:$G$1053,3,0),"")</f>
        <v/>
      </c>
      <c r="C385" s="15" t="str">
        <f>IFERROR(VLOOKUP($A385,'MASTER PRICE LIST'!$A$15:$G$1053,4,0),"")</f>
        <v/>
      </c>
      <c r="D385" s="11" t="str">
        <f>IFERROR(VLOOKUP($A385,'MASTER PRICE LIST'!$A$15:$G$1053,5,0),"")</f>
        <v/>
      </c>
      <c r="E385" s="13" t="str">
        <f>IFERROR(VLOOKUP($A385,'MASTER PRICE LIST'!$A$15:$G$1053,6,0),"")</f>
        <v/>
      </c>
      <c r="F385" s="11" t="str">
        <f>IFERROR(VLOOKUP($A385,'MASTER PRICE LIST'!$A$15:$G$1053,7,0),"")</f>
        <v/>
      </c>
      <c r="G385" s="10" t="str">
        <f t="shared" si="5"/>
        <v/>
      </c>
      <c r="H385" s="43" t="str">
        <f>IFERROR(VLOOKUP($A385,'MASTER PRICE LIST'!$A$15:$I$1053,8,0),"")</f>
        <v/>
      </c>
      <c r="I385" s="44" t="str">
        <f>IFERROR(VLOOKUP($A385,'MASTER PRICE LIST'!$A$15:$I$1053,9,0),"")</f>
        <v/>
      </c>
    </row>
    <row r="386" spans="1:9" x14ac:dyDescent="0.3">
      <c r="A386">
        <v>383</v>
      </c>
      <c r="B386" s="8" t="str">
        <f>IFERROR(VLOOKUP($A386,'MASTER PRICE LIST'!$A$15:$G$1053,3,0),"")</f>
        <v/>
      </c>
      <c r="C386" s="15" t="str">
        <f>IFERROR(VLOOKUP($A386,'MASTER PRICE LIST'!$A$15:$G$1053,4,0),"")</f>
        <v/>
      </c>
      <c r="D386" s="11" t="str">
        <f>IFERROR(VLOOKUP($A386,'MASTER PRICE LIST'!$A$15:$G$1053,5,0),"")</f>
        <v/>
      </c>
      <c r="E386" s="13" t="str">
        <f>IFERROR(VLOOKUP($A386,'MASTER PRICE LIST'!$A$15:$G$1053,6,0),"")</f>
        <v/>
      </c>
      <c r="F386" s="11" t="str">
        <f>IFERROR(VLOOKUP($A386,'MASTER PRICE LIST'!$A$15:$G$1053,7,0),"")</f>
        <v/>
      </c>
      <c r="G386" s="10" t="str">
        <f t="shared" si="5"/>
        <v/>
      </c>
      <c r="H386" s="43" t="str">
        <f>IFERROR(VLOOKUP($A386,'MASTER PRICE LIST'!$A$15:$I$1053,8,0),"")</f>
        <v/>
      </c>
      <c r="I386" s="44" t="str">
        <f>IFERROR(VLOOKUP($A386,'MASTER PRICE LIST'!$A$15:$I$1053,9,0),"")</f>
        <v/>
      </c>
    </row>
    <row r="387" spans="1:9" x14ac:dyDescent="0.3">
      <c r="A387">
        <v>384</v>
      </c>
      <c r="B387" s="8" t="str">
        <f>IFERROR(VLOOKUP($A387,'MASTER PRICE LIST'!$A$15:$G$1053,3,0),"")</f>
        <v/>
      </c>
      <c r="C387" s="15" t="str">
        <f>IFERROR(VLOOKUP($A387,'MASTER PRICE LIST'!$A$15:$G$1053,4,0),"")</f>
        <v/>
      </c>
      <c r="D387" s="11" t="str">
        <f>IFERROR(VLOOKUP($A387,'MASTER PRICE LIST'!$A$15:$G$1053,5,0),"")</f>
        <v/>
      </c>
      <c r="E387" s="13" t="str">
        <f>IFERROR(VLOOKUP($A387,'MASTER PRICE LIST'!$A$15:$G$1053,6,0),"")</f>
        <v/>
      </c>
      <c r="F387" s="11" t="str">
        <f>IFERROR(VLOOKUP($A387,'MASTER PRICE LIST'!$A$15:$G$1053,7,0),"")</f>
        <v/>
      </c>
      <c r="G387" s="10" t="str">
        <f t="shared" si="5"/>
        <v/>
      </c>
      <c r="H387" s="43" t="str">
        <f>IFERROR(VLOOKUP($A387,'MASTER PRICE LIST'!$A$15:$I$1053,8,0),"")</f>
        <v/>
      </c>
      <c r="I387" s="44" t="str">
        <f>IFERROR(VLOOKUP($A387,'MASTER PRICE LIST'!$A$15:$I$1053,9,0),"")</f>
        <v/>
      </c>
    </row>
    <row r="388" spans="1:9" x14ac:dyDescent="0.3">
      <c r="A388">
        <v>385</v>
      </c>
      <c r="B388" s="8" t="str">
        <f>IFERROR(VLOOKUP($A388,'MASTER PRICE LIST'!$A$15:$G$1053,3,0),"")</f>
        <v/>
      </c>
      <c r="C388" s="15" t="str">
        <f>IFERROR(VLOOKUP($A388,'MASTER PRICE LIST'!$A$15:$G$1053,4,0),"")</f>
        <v/>
      </c>
      <c r="D388" s="11" t="str">
        <f>IFERROR(VLOOKUP($A388,'MASTER PRICE LIST'!$A$15:$G$1053,5,0),"")</f>
        <v/>
      </c>
      <c r="E388" s="13" t="str">
        <f>IFERROR(VLOOKUP($A388,'MASTER PRICE LIST'!$A$15:$G$1053,6,0),"")</f>
        <v/>
      </c>
      <c r="F388" s="11" t="str">
        <f>IFERROR(VLOOKUP($A388,'MASTER PRICE LIST'!$A$15:$G$1053,7,0),"")</f>
        <v/>
      </c>
      <c r="G388" s="10" t="str">
        <f t="shared" si="5"/>
        <v/>
      </c>
      <c r="H388" s="43" t="str">
        <f>IFERROR(VLOOKUP($A388,'MASTER PRICE LIST'!$A$15:$I$1053,8,0),"")</f>
        <v/>
      </c>
      <c r="I388" s="44" t="str">
        <f>IFERROR(VLOOKUP($A388,'MASTER PRICE LIST'!$A$15:$I$1053,9,0),"")</f>
        <v/>
      </c>
    </row>
    <row r="389" spans="1:9" x14ac:dyDescent="0.3">
      <c r="A389">
        <v>386</v>
      </c>
      <c r="B389" s="8" t="str">
        <f>IFERROR(VLOOKUP($A389,'MASTER PRICE LIST'!$A$15:$G$1053,3,0),"")</f>
        <v/>
      </c>
      <c r="C389" s="15" t="str">
        <f>IFERROR(VLOOKUP($A389,'MASTER PRICE LIST'!$A$15:$G$1053,4,0),"")</f>
        <v/>
      </c>
      <c r="D389" s="11" t="str">
        <f>IFERROR(VLOOKUP($A389,'MASTER PRICE LIST'!$A$15:$G$1053,5,0),"")</f>
        <v/>
      </c>
      <c r="E389" s="13" t="str">
        <f>IFERROR(VLOOKUP($A389,'MASTER PRICE LIST'!$A$15:$G$1053,6,0),"")</f>
        <v/>
      </c>
      <c r="F389" s="11" t="str">
        <f>IFERROR(VLOOKUP($A389,'MASTER PRICE LIST'!$A$15:$G$1053,7,0),"")</f>
        <v/>
      </c>
      <c r="G389" s="10" t="str">
        <f t="shared" si="5"/>
        <v/>
      </c>
      <c r="H389" s="43" t="str">
        <f>IFERROR(VLOOKUP($A389,'MASTER PRICE LIST'!$A$15:$I$1053,8,0),"")</f>
        <v/>
      </c>
      <c r="I389" s="44" t="str">
        <f>IFERROR(VLOOKUP($A389,'MASTER PRICE LIST'!$A$15:$I$1053,9,0),"")</f>
        <v/>
      </c>
    </row>
    <row r="390" spans="1:9" x14ac:dyDescent="0.3">
      <c r="A390">
        <v>387</v>
      </c>
      <c r="B390" s="8" t="str">
        <f>IFERROR(VLOOKUP($A390,'MASTER PRICE LIST'!$A$15:$G$1053,3,0),"")</f>
        <v/>
      </c>
      <c r="C390" s="15" t="str">
        <f>IFERROR(VLOOKUP($A390,'MASTER PRICE LIST'!$A$15:$G$1053,4,0),"")</f>
        <v/>
      </c>
      <c r="D390" s="11" t="str">
        <f>IFERROR(VLOOKUP($A390,'MASTER PRICE LIST'!$A$15:$G$1053,5,0),"")</f>
        <v/>
      </c>
      <c r="E390" s="13" t="str">
        <f>IFERROR(VLOOKUP($A390,'MASTER PRICE LIST'!$A$15:$G$1053,6,0),"")</f>
        <v/>
      </c>
      <c r="F390" s="11" t="str">
        <f>IFERROR(VLOOKUP($A390,'MASTER PRICE LIST'!$A$15:$G$1053,7,0),"")</f>
        <v/>
      </c>
      <c r="G390" s="10" t="str">
        <f t="shared" ref="G390:G393" si="6">IFERROR(F390-(F390*$E$1%),"")</f>
        <v/>
      </c>
      <c r="H390" s="43" t="str">
        <f>IFERROR(VLOOKUP($A390,'MASTER PRICE LIST'!$A$15:$I$1053,8,0),"")</f>
        <v/>
      </c>
      <c r="I390" s="44" t="str">
        <f>IFERROR(VLOOKUP($A390,'MASTER PRICE LIST'!$A$15:$I$1053,9,0),"")</f>
        <v/>
      </c>
    </row>
    <row r="391" spans="1:9" x14ac:dyDescent="0.3">
      <c r="A391">
        <v>388</v>
      </c>
      <c r="B391" s="8" t="str">
        <f>IFERROR(VLOOKUP($A391,'MASTER PRICE LIST'!$A$15:$G$1053,3,0),"")</f>
        <v/>
      </c>
      <c r="C391" s="15" t="str">
        <f>IFERROR(VLOOKUP($A391,'MASTER PRICE LIST'!$A$15:$G$1053,4,0),"")</f>
        <v/>
      </c>
      <c r="D391" s="11" t="str">
        <f>IFERROR(VLOOKUP($A391,'MASTER PRICE LIST'!$A$15:$G$1053,5,0),"")</f>
        <v/>
      </c>
      <c r="E391" s="13" t="str">
        <f>IFERROR(VLOOKUP($A391,'MASTER PRICE LIST'!$A$15:$G$1053,6,0),"")</f>
        <v/>
      </c>
      <c r="F391" s="11" t="str">
        <f>IFERROR(VLOOKUP($A391,'MASTER PRICE LIST'!$A$15:$G$1053,7,0),"")</f>
        <v/>
      </c>
      <c r="G391" s="10" t="str">
        <f t="shared" si="6"/>
        <v/>
      </c>
      <c r="H391" s="43" t="str">
        <f>IFERROR(VLOOKUP($A391,'MASTER PRICE LIST'!$A$15:$I$1053,8,0),"")</f>
        <v/>
      </c>
      <c r="I391" s="44" t="str">
        <f>IFERROR(VLOOKUP($A391,'MASTER PRICE LIST'!$A$15:$I$1053,9,0),"")</f>
        <v/>
      </c>
    </row>
    <row r="392" spans="1:9" x14ac:dyDescent="0.3">
      <c r="A392">
        <v>389</v>
      </c>
      <c r="B392" s="8" t="str">
        <f>IFERROR(VLOOKUP($A392,'MASTER PRICE LIST'!$A$15:$G$1053,3,0),"")</f>
        <v/>
      </c>
      <c r="C392" s="15" t="str">
        <f>IFERROR(VLOOKUP($A392,'MASTER PRICE LIST'!$A$15:$G$1053,4,0),"")</f>
        <v/>
      </c>
      <c r="D392" s="11" t="str">
        <f>IFERROR(VLOOKUP($A392,'MASTER PRICE LIST'!$A$15:$G$1053,5,0),"")</f>
        <v/>
      </c>
      <c r="E392" s="13" t="str">
        <f>IFERROR(VLOOKUP($A392,'MASTER PRICE LIST'!$A$15:$G$1053,6,0),"")</f>
        <v/>
      </c>
      <c r="F392" s="11" t="str">
        <f>IFERROR(VLOOKUP($A392,'MASTER PRICE LIST'!$A$15:$G$1053,7,0),"")</f>
        <v/>
      </c>
      <c r="G392" s="10" t="str">
        <f t="shared" si="6"/>
        <v/>
      </c>
      <c r="H392" s="43" t="str">
        <f>IFERROR(VLOOKUP($A392,'MASTER PRICE LIST'!$A$15:$I$1053,8,0),"")</f>
        <v/>
      </c>
      <c r="I392" s="44" t="str">
        <f>IFERROR(VLOOKUP($A392,'MASTER PRICE LIST'!$A$15:$I$1053,9,0),"")</f>
        <v/>
      </c>
    </row>
    <row r="393" spans="1:9" x14ac:dyDescent="0.3">
      <c r="A393">
        <v>390</v>
      </c>
      <c r="B393" s="8" t="str">
        <f>IFERROR(VLOOKUP($A393,'MASTER PRICE LIST'!$A$15:$G$1053,3,0),"")</f>
        <v/>
      </c>
      <c r="C393" s="15" t="str">
        <f>IFERROR(VLOOKUP($A393,'MASTER PRICE LIST'!$A$15:$G$1053,4,0),"")</f>
        <v/>
      </c>
      <c r="D393" s="11" t="str">
        <f>IFERROR(VLOOKUP($A393,'MASTER PRICE LIST'!$A$15:$G$1053,5,0),"")</f>
        <v/>
      </c>
      <c r="E393" s="13" t="str">
        <f>IFERROR(VLOOKUP($A393,'MASTER PRICE LIST'!$A$15:$G$1053,6,0),"")</f>
        <v/>
      </c>
      <c r="F393" s="11" t="str">
        <f>IFERROR(VLOOKUP($A393,'MASTER PRICE LIST'!$A$15:$G$1053,7,0),"")</f>
        <v/>
      </c>
      <c r="G393" s="10" t="str">
        <f t="shared" si="6"/>
        <v/>
      </c>
      <c r="H393" s="43" t="str">
        <f>IFERROR(VLOOKUP($A393,'MASTER PRICE LIST'!$A$15:$I$1053,8,0),"")</f>
        <v/>
      </c>
      <c r="I393" s="44" t="str">
        <f>IFERROR(VLOOKUP($A393,'MASTER PRICE LIST'!$A$15:$I$1053,9,0),"")</f>
        <v/>
      </c>
    </row>
    <row r="394" spans="1:9" x14ac:dyDescent="0.3">
      <c r="B394" s="9"/>
      <c r="C394" s="16"/>
      <c r="D394" s="12"/>
      <c r="E394" s="14"/>
      <c r="F394" s="12"/>
      <c r="G394" s="10"/>
      <c r="H394" s="43" t="str">
        <f>IFERROR(VLOOKUP($A394,'MASTER PRICE LIST'!$A$15:$G$1053,8,0),"")</f>
        <v/>
      </c>
    </row>
    <row r="395" spans="1:9" x14ac:dyDescent="0.3">
      <c r="B395" s="9"/>
      <c r="C395" s="16"/>
      <c r="D395" s="12"/>
      <c r="E395" s="14"/>
      <c r="F395" s="12"/>
      <c r="G395" s="10"/>
    </row>
    <row r="396" spans="1:9" x14ac:dyDescent="0.3">
      <c r="A396">
        <v>800</v>
      </c>
      <c r="B396" s="9" t="str">
        <f>IFERROR(VLOOKUP($A396,'MASTER PRICE LIST'!$A$15:$G$1053,3,0),"")</f>
        <v/>
      </c>
      <c r="C396" s="16" t="str">
        <f>IFERROR(VLOOKUP($A396,'MASTER PRICE LIST'!$A$15:$G$1053,4,0),"")</f>
        <v/>
      </c>
      <c r="D396" s="12" t="str">
        <f>IFERROR(VLOOKUP($A396,'MASTER PRICE LIST'!$A$15:$G$1053,5,0),"")</f>
        <v/>
      </c>
      <c r="E396" s="14" t="str">
        <f>IFERROR(VLOOKUP($A396,'MASTER PRICE LIST'!$A$15:$G$1053,6,0),"")</f>
        <v/>
      </c>
      <c r="F396" s="12" t="str">
        <f>IFERROR(VLOOKUP($A396,'MASTER PRICE LIST'!$A$15:$G$1053,7,0),"")</f>
        <v/>
      </c>
      <c r="G396" s="10" t="str">
        <f t="shared" ref="G396" si="7">IFERROR(F396-(F396*$E$1%),"")</f>
        <v/>
      </c>
    </row>
    <row r="397" spans="1:9" x14ac:dyDescent="0.3"/>
    <row r="398" spans="1:9" x14ac:dyDescent="0.3"/>
    <row r="399" spans="1:9" x14ac:dyDescent="0.3"/>
    <row r="400" spans="1:9" x14ac:dyDescent="0.3"/>
    <row r="401" x14ac:dyDescent="0.3"/>
    <row r="402" x14ac:dyDescent="0.3"/>
    <row r="403" x14ac:dyDescent="0.3"/>
    <row r="404" x14ac:dyDescent="0.3"/>
    <row r="405" x14ac:dyDescent="0.3"/>
    <row r="406" x14ac:dyDescent="0.3"/>
    <row r="407" x14ac:dyDescent="0.3"/>
    <row r="408" x14ac:dyDescent="0.3"/>
    <row r="409" x14ac:dyDescent="0.3"/>
    <row r="410" x14ac:dyDescent="0.3"/>
    <row r="411" x14ac:dyDescent="0.3"/>
    <row r="412" x14ac:dyDescent="0.3"/>
    <row r="413" x14ac:dyDescent="0.3"/>
    <row r="414" x14ac:dyDescent="0.3"/>
    <row r="415" x14ac:dyDescent="0.3"/>
    <row r="416" x14ac:dyDescent="0.3"/>
    <row r="417" x14ac:dyDescent="0.3"/>
    <row r="418" x14ac:dyDescent="0.3"/>
    <row r="419" x14ac:dyDescent="0.3"/>
    <row r="420" x14ac:dyDescent="0.3"/>
    <row r="421" x14ac:dyDescent="0.3"/>
    <row r="422" x14ac:dyDescent="0.3"/>
    <row r="423" x14ac:dyDescent="0.3"/>
    <row r="424" x14ac:dyDescent="0.3"/>
    <row r="425" x14ac:dyDescent="0.3"/>
    <row r="426" x14ac:dyDescent="0.3"/>
    <row r="427" x14ac:dyDescent="0.3"/>
    <row r="428" x14ac:dyDescent="0.3"/>
    <row r="429" x14ac:dyDescent="0.3"/>
    <row r="430" x14ac:dyDescent="0.3"/>
    <row r="431" x14ac:dyDescent="0.3"/>
    <row r="432" x14ac:dyDescent="0.3"/>
    <row r="433" x14ac:dyDescent="0.3"/>
    <row r="434" x14ac:dyDescent="0.3"/>
    <row r="435" x14ac:dyDescent="0.3"/>
    <row r="436" x14ac:dyDescent="0.3"/>
    <row r="437" x14ac:dyDescent="0.3"/>
    <row r="438" x14ac:dyDescent="0.3"/>
    <row r="439" x14ac:dyDescent="0.3"/>
    <row r="440" x14ac:dyDescent="0.3"/>
    <row r="441" x14ac:dyDescent="0.3"/>
    <row r="442" x14ac:dyDescent="0.3"/>
    <row r="443" x14ac:dyDescent="0.3"/>
    <row r="444" x14ac:dyDescent="0.3"/>
    <row r="445" x14ac:dyDescent="0.3"/>
    <row r="446" x14ac:dyDescent="0.3"/>
    <row r="447" x14ac:dyDescent="0.3"/>
    <row r="448" x14ac:dyDescent="0.3"/>
    <row r="449" x14ac:dyDescent="0.3"/>
    <row r="450" x14ac:dyDescent="0.3"/>
    <row r="451" x14ac:dyDescent="0.3"/>
    <row r="452" x14ac:dyDescent="0.3"/>
    <row r="453" x14ac:dyDescent="0.3"/>
    <row r="454" x14ac:dyDescent="0.3"/>
    <row r="455" x14ac:dyDescent="0.3"/>
    <row r="456" x14ac:dyDescent="0.3"/>
    <row r="457" x14ac:dyDescent="0.3"/>
    <row r="458" x14ac:dyDescent="0.3"/>
    <row r="459" x14ac:dyDescent="0.3"/>
    <row r="460" x14ac:dyDescent="0.3"/>
    <row r="461" x14ac:dyDescent="0.3"/>
    <row r="462" x14ac:dyDescent="0.3"/>
    <row r="463" x14ac:dyDescent="0.3"/>
    <row r="464" x14ac:dyDescent="0.3"/>
    <row r="465" x14ac:dyDescent="0.3"/>
    <row r="466" x14ac:dyDescent="0.3"/>
    <row r="467" x14ac:dyDescent="0.3"/>
    <row r="468" x14ac:dyDescent="0.3"/>
    <row r="469" x14ac:dyDescent="0.3"/>
    <row r="470" x14ac:dyDescent="0.3"/>
    <row r="471" x14ac:dyDescent="0.3"/>
    <row r="472" x14ac:dyDescent="0.3"/>
    <row r="473" x14ac:dyDescent="0.3"/>
    <row r="474" x14ac:dyDescent="0.3"/>
    <row r="475" x14ac:dyDescent="0.3"/>
    <row r="476" x14ac:dyDescent="0.3"/>
    <row r="477" x14ac:dyDescent="0.3"/>
    <row r="478" x14ac:dyDescent="0.3"/>
    <row r="479" x14ac:dyDescent="0.3"/>
    <row r="480" x14ac:dyDescent="0.3"/>
    <row r="481" x14ac:dyDescent="0.3"/>
    <row r="482" x14ac:dyDescent="0.3"/>
    <row r="483" x14ac:dyDescent="0.3"/>
    <row r="484" x14ac:dyDescent="0.3"/>
    <row r="485" x14ac:dyDescent="0.3"/>
    <row r="486" x14ac:dyDescent="0.3"/>
    <row r="487" x14ac:dyDescent="0.3"/>
    <row r="488" x14ac:dyDescent="0.3"/>
    <row r="489" x14ac:dyDescent="0.3"/>
    <row r="490" x14ac:dyDescent="0.3"/>
    <row r="491" x14ac:dyDescent="0.3"/>
    <row r="492" x14ac:dyDescent="0.3"/>
    <row r="493" x14ac:dyDescent="0.3"/>
    <row r="494" x14ac:dyDescent="0.3"/>
    <row r="495" x14ac:dyDescent="0.3"/>
    <row r="496" x14ac:dyDescent="0.3"/>
    <row r="497" x14ac:dyDescent="0.3"/>
    <row r="498" x14ac:dyDescent="0.3"/>
    <row r="499" x14ac:dyDescent="0.3"/>
    <row r="500" x14ac:dyDescent="0.3"/>
    <row r="501" x14ac:dyDescent="0.3"/>
    <row r="502" x14ac:dyDescent="0.3"/>
    <row r="503" x14ac:dyDescent="0.3"/>
    <row r="504" x14ac:dyDescent="0.3"/>
    <row r="505" x14ac:dyDescent="0.3"/>
    <row r="506" x14ac:dyDescent="0.3"/>
    <row r="507" x14ac:dyDescent="0.3"/>
    <row r="508" x14ac:dyDescent="0.3"/>
    <row r="509" x14ac:dyDescent="0.3"/>
    <row r="510" x14ac:dyDescent="0.3"/>
    <row r="511" x14ac:dyDescent="0.3"/>
    <row r="512" x14ac:dyDescent="0.3"/>
    <row r="513" x14ac:dyDescent="0.3"/>
    <row r="514" x14ac:dyDescent="0.3"/>
    <row r="515" x14ac:dyDescent="0.3"/>
    <row r="516" x14ac:dyDescent="0.3"/>
    <row r="517" x14ac:dyDescent="0.3"/>
    <row r="518" x14ac:dyDescent="0.3"/>
    <row r="519" x14ac:dyDescent="0.3"/>
    <row r="520" x14ac:dyDescent="0.3"/>
    <row r="521" x14ac:dyDescent="0.3"/>
    <row r="522" x14ac:dyDescent="0.3"/>
    <row r="523" x14ac:dyDescent="0.3"/>
    <row r="524" x14ac:dyDescent="0.3"/>
    <row r="525" x14ac:dyDescent="0.3"/>
    <row r="526" x14ac:dyDescent="0.3"/>
    <row r="527" x14ac:dyDescent="0.3"/>
    <row r="528" x14ac:dyDescent="0.3"/>
    <row r="529" x14ac:dyDescent="0.3"/>
    <row r="530" x14ac:dyDescent="0.3"/>
    <row r="531" x14ac:dyDescent="0.3"/>
    <row r="532" x14ac:dyDescent="0.3"/>
    <row r="533" x14ac:dyDescent="0.3"/>
    <row r="534" x14ac:dyDescent="0.3"/>
    <row r="535" x14ac:dyDescent="0.3"/>
    <row r="536" x14ac:dyDescent="0.3"/>
    <row r="537" x14ac:dyDescent="0.3"/>
    <row r="538" x14ac:dyDescent="0.3"/>
    <row r="539" x14ac:dyDescent="0.3"/>
    <row r="540" x14ac:dyDescent="0.3"/>
    <row r="541" x14ac:dyDescent="0.3"/>
    <row r="542" x14ac:dyDescent="0.3"/>
    <row r="543" x14ac:dyDescent="0.3"/>
    <row r="544" x14ac:dyDescent="0.3"/>
    <row r="545" x14ac:dyDescent="0.3"/>
    <row r="546" x14ac:dyDescent="0.3"/>
    <row r="547" x14ac:dyDescent="0.3"/>
    <row r="548" x14ac:dyDescent="0.3"/>
    <row r="549" x14ac:dyDescent="0.3"/>
    <row r="550" x14ac:dyDescent="0.3"/>
    <row r="551" x14ac:dyDescent="0.3"/>
    <row r="552" x14ac:dyDescent="0.3"/>
    <row r="553" x14ac:dyDescent="0.3"/>
    <row r="554" x14ac:dyDescent="0.3"/>
    <row r="555" x14ac:dyDescent="0.3"/>
    <row r="556" x14ac:dyDescent="0.3"/>
    <row r="557" x14ac:dyDescent="0.3"/>
    <row r="558" x14ac:dyDescent="0.3"/>
    <row r="559" x14ac:dyDescent="0.3"/>
    <row r="560" x14ac:dyDescent="0.3"/>
    <row r="561" x14ac:dyDescent="0.3"/>
    <row r="562" x14ac:dyDescent="0.3"/>
    <row r="563" x14ac:dyDescent="0.3"/>
    <row r="564" x14ac:dyDescent="0.3"/>
    <row r="565" x14ac:dyDescent="0.3"/>
    <row r="566" x14ac:dyDescent="0.3"/>
    <row r="567" x14ac:dyDescent="0.3"/>
    <row r="568" x14ac:dyDescent="0.3"/>
    <row r="569" x14ac:dyDescent="0.3"/>
    <row r="570" x14ac:dyDescent="0.3"/>
    <row r="571" x14ac:dyDescent="0.3"/>
    <row r="572" x14ac:dyDescent="0.3"/>
    <row r="573" x14ac:dyDescent="0.3"/>
    <row r="574" x14ac:dyDescent="0.3"/>
    <row r="575" x14ac:dyDescent="0.3"/>
    <row r="576" x14ac:dyDescent="0.3"/>
    <row r="577" x14ac:dyDescent="0.3"/>
    <row r="578" x14ac:dyDescent="0.3"/>
    <row r="579" x14ac:dyDescent="0.3"/>
    <row r="580" x14ac:dyDescent="0.3"/>
    <row r="581" x14ac:dyDescent="0.3"/>
    <row r="582" x14ac:dyDescent="0.3"/>
    <row r="583" x14ac:dyDescent="0.3"/>
    <row r="584" x14ac:dyDescent="0.3"/>
    <row r="585" x14ac:dyDescent="0.3"/>
    <row r="586" x14ac:dyDescent="0.3"/>
    <row r="587" x14ac:dyDescent="0.3"/>
    <row r="588" x14ac:dyDescent="0.3"/>
    <row r="589" x14ac:dyDescent="0.3"/>
    <row r="590" x14ac:dyDescent="0.3"/>
    <row r="591" x14ac:dyDescent="0.3"/>
    <row r="592" x14ac:dyDescent="0.3"/>
    <row r="593" x14ac:dyDescent="0.3"/>
    <row r="594" x14ac:dyDescent="0.3"/>
    <row r="595" x14ac:dyDescent="0.3"/>
    <row r="596" x14ac:dyDescent="0.3"/>
    <row r="597" x14ac:dyDescent="0.3"/>
    <row r="598" x14ac:dyDescent="0.3"/>
    <row r="599" x14ac:dyDescent="0.3"/>
    <row r="600" x14ac:dyDescent="0.3"/>
    <row r="601" x14ac:dyDescent="0.3"/>
    <row r="602" x14ac:dyDescent="0.3"/>
    <row r="603" x14ac:dyDescent="0.3"/>
    <row r="604" x14ac:dyDescent="0.3"/>
    <row r="605" x14ac:dyDescent="0.3"/>
    <row r="606" x14ac:dyDescent="0.3"/>
    <row r="607" x14ac:dyDescent="0.3"/>
    <row r="608" x14ac:dyDescent="0.3"/>
    <row r="609" x14ac:dyDescent="0.3"/>
    <row r="610" x14ac:dyDescent="0.3"/>
    <row r="611" x14ac:dyDescent="0.3"/>
    <row r="612" x14ac:dyDescent="0.3"/>
    <row r="613" x14ac:dyDescent="0.3"/>
    <row r="614" x14ac:dyDescent="0.3"/>
    <row r="615" x14ac:dyDescent="0.3"/>
    <row r="616" x14ac:dyDescent="0.3"/>
    <row r="617" x14ac:dyDescent="0.3"/>
    <row r="618" x14ac:dyDescent="0.3"/>
    <row r="619" x14ac:dyDescent="0.3"/>
    <row r="620" x14ac:dyDescent="0.3"/>
    <row r="621" x14ac:dyDescent="0.3"/>
    <row r="622" x14ac:dyDescent="0.3"/>
    <row r="623" x14ac:dyDescent="0.3"/>
    <row r="624" x14ac:dyDescent="0.3"/>
    <row r="625" x14ac:dyDescent="0.3"/>
    <row r="626" x14ac:dyDescent="0.3"/>
    <row r="627" x14ac:dyDescent="0.3"/>
    <row r="628" x14ac:dyDescent="0.3"/>
    <row r="629" x14ac:dyDescent="0.3"/>
    <row r="630" x14ac:dyDescent="0.3"/>
    <row r="631" x14ac:dyDescent="0.3"/>
    <row r="632" x14ac:dyDescent="0.3"/>
    <row r="633" x14ac:dyDescent="0.3"/>
    <row r="634" x14ac:dyDescent="0.3"/>
    <row r="635" x14ac:dyDescent="0.3"/>
    <row r="636" x14ac:dyDescent="0.3"/>
    <row r="637" x14ac:dyDescent="0.3"/>
    <row r="638" x14ac:dyDescent="0.3"/>
    <row r="639" x14ac:dyDescent="0.3"/>
    <row r="640" x14ac:dyDescent="0.3"/>
    <row r="641" x14ac:dyDescent="0.3"/>
    <row r="642" x14ac:dyDescent="0.3"/>
    <row r="643" x14ac:dyDescent="0.3"/>
    <row r="644" x14ac:dyDescent="0.3"/>
    <row r="645" x14ac:dyDescent="0.3"/>
    <row r="646" x14ac:dyDescent="0.3"/>
    <row r="647" x14ac:dyDescent="0.3"/>
    <row r="648" x14ac:dyDescent="0.3"/>
    <row r="649" x14ac:dyDescent="0.3"/>
    <row r="650" x14ac:dyDescent="0.3"/>
    <row r="651" x14ac:dyDescent="0.3"/>
    <row r="652" x14ac:dyDescent="0.3"/>
    <row r="653" x14ac:dyDescent="0.3"/>
    <row r="654" x14ac:dyDescent="0.3"/>
    <row r="655" x14ac:dyDescent="0.3"/>
    <row r="656" x14ac:dyDescent="0.3"/>
    <row r="657" x14ac:dyDescent="0.3"/>
    <row r="658" x14ac:dyDescent="0.3"/>
    <row r="659" x14ac:dyDescent="0.3"/>
    <row r="660" x14ac:dyDescent="0.3"/>
    <row r="661" x14ac:dyDescent="0.3"/>
    <row r="662" x14ac:dyDescent="0.3"/>
    <row r="663" x14ac:dyDescent="0.3"/>
    <row r="664" x14ac:dyDescent="0.3"/>
    <row r="665" x14ac:dyDescent="0.3"/>
    <row r="666" x14ac:dyDescent="0.3"/>
    <row r="667" x14ac:dyDescent="0.3"/>
    <row r="668" x14ac:dyDescent="0.3"/>
    <row r="669" x14ac:dyDescent="0.3"/>
    <row r="670" x14ac:dyDescent="0.3"/>
    <row r="671" x14ac:dyDescent="0.3"/>
    <row r="672" x14ac:dyDescent="0.3"/>
    <row r="673" x14ac:dyDescent="0.3"/>
    <row r="674" x14ac:dyDescent="0.3"/>
    <row r="675" x14ac:dyDescent="0.3"/>
    <row r="676" x14ac:dyDescent="0.3"/>
    <row r="677" x14ac:dyDescent="0.3"/>
    <row r="678" x14ac:dyDescent="0.3"/>
    <row r="679" x14ac:dyDescent="0.3"/>
    <row r="680" x14ac:dyDescent="0.3"/>
    <row r="681" x14ac:dyDescent="0.3"/>
    <row r="682" x14ac:dyDescent="0.3"/>
    <row r="683" x14ac:dyDescent="0.3"/>
    <row r="684" x14ac:dyDescent="0.3"/>
    <row r="685" x14ac:dyDescent="0.3"/>
    <row r="686" x14ac:dyDescent="0.3"/>
    <row r="687" x14ac:dyDescent="0.3"/>
    <row r="688" x14ac:dyDescent="0.3"/>
    <row r="689" x14ac:dyDescent="0.3"/>
    <row r="690" x14ac:dyDescent="0.3"/>
    <row r="691" x14ac:dyDescent="0.3"/>
    <row r="692" x14ac:dyDescent="0.3"/>
    <row r="693" x14ac:dyDescent="0.3"/>
    <row r="694" x14ac:dyDescent="0.3"/>
    <row r="695" x14ac:dyDescent="0.3"/>
    <row r="696" x14ac:dyDescent="0.3"/>
    <row r="697" x14ac:dyDescent="0.3"/>
    <row r="698" x14ac:dyDescent="0.3"/>
    <row r="699" x14ac:dyDescent="0.3"/>
    <row r="700" x14ac:dyDescent="0.3"/>
    <row r="701" x14ac:dyDescent="0.3"/>
    <row r="702" x14ac:dyDescent="0.3"/>
    <row r="703" x14ac:dyDescent="0.3"/>
    <row r="704" x14ac:dyDescent="0.3"/>
    <row r="705" x14ac:dyDescent="0.3"/>
    <row r="706" x14ac:dyDescent="0.3"/>
    <row r="707" x14ac:dyDescent="0.3"/>
    <row r="708" x14ac:dyDescent="0.3"/>
    <row r="709" x14ac:dyDescent="0.3"/>
    <row r="710" x14ac:dyDescent="0.3"/>
    <row r="711" x14ac:dyDescent="0.3"/>
    <row r="712" x14ac:dyDescent="0.3"/>
    <row r="713" x14ac:dyDescent="0.3"/>
    <row r="714" x14ac:dyDescent="0.3"/>
    <row r="715" x14ac:dyDescent="0.3"/>
    <row r="716" x14ac:dyDescent="0.3"/>
    <row r="717" x14ac:dyDescent="0.3"/>
    <row r="718" x14ac:dyDescent="0.3"/>
    <row r="719" x14ac:dyDescent="0.3"/>
    <row r="720" x14ac:dyDescent="0.3"/>
    <row r="721" x14ac:dyDescent="0.3"/>
    <row r="722" x14ac:dyDescent="0.3"/>
    <row r="723" x14ac:dyDescent="0.3"/>
    <row r="724" x14ac:dyDescent="0.3"/>
    <row r="725" x14ac:dyDescent="0.3"/>
    <row r="726" x14ac:dyDescent="0.3"/>
    <row r="727" x14ac:dyDescent="0.3"/>
    <row r="728" x14ac:dyDescent="0.3"/>
    <row r="729" x14ac:dyDescent="0.3"/>
    <row r="730" x14ac:dyDescent="0.3"/>
    <row r="731" x14ac:dyDescent="0.3"/>
    <row r="732" x14ac:dyDescent="0.3"/>
    <row r="733" x14ac:dyDescent="0.3"/>
    <row r="734" x14ac:dyDescent="0.3"/>
    <row r="735" x14ac:dyDescent="0.3"/>
    <row r="736" x14ac:dyDescent="0.3"/>
    <row r="737" x14ac:dyDescent="0.3"/>
    <row r="738" x14ac:dyDescent="0.3"/>
    <row r="739" x14ac:dyDescent="0.3"/>
    <row r="740" x14ac:dyDescent="0.3"/>
    <row r="741" x14ac:dyDescent="0.3"/>
    <row r="742" x14ac:dyDescent="0.3"/>
    <row r="743" x14ac:dyDescent="0.3"/>
    <row r="744" x14ac:dyDescent="0.3"/>
    <row r="745" x14ac:dyDescent="0.3"/>
    <row r="746" x14ac:dyDescent="0.3"/>
    <row r="747" x14ac:dyDescent="0.3"/>
    <row r="748" x14ac:dyDescent="0.3"/>
    <row r="749" x14ac:dyDescent="0.3"/>
    <row r="750" x14ac:dyDescent="0.3"/>
    <row r="751" x14ac:dyDescent="0.3"/>
    <row r="752" x14ac:dyDescent="0.3"/>
    <row r="753" x14ac:dyDescent="0.3"/>
    <row r="754" x14ac:dyDescent="0.3"/>
    <row r="755" x14ac:dyDescent="0.3"/>
    <row r="756" x14ac:dyDescent="0.3"/>
    <row r="757" x14ac:dyDescent="0.3"/>
    <row r="758" x14ac:dyDescent="0.3"/>
    <row r="759" x14ac:dyDescent="0.3"/>
    <row r="760" x14ac:dyDescent="0.3"/>
    <row r="761" x14ac:dyDescent="0.3"/>
    <row r="762" x14ac:dyDescent="0.3"/>
    <row r="763" x14ac:dyDescent="0.3"/>
    <row r="764" x14ac:dyDescent="0.3"/>
    <row r="765" x14ac:dyDescent="0.3"/>
    <row r="766" x14ac:dyDescent="0.3"/>
    <row r="767" x14ac:dyDescent="0.3"/>
    <row r="768" x14ac:dyDescent="0.3"/>
    <row r="769" x14ac:dyDescent="0.3"/>
    <row r="770" x14ac:dyDescent="0.3"/>
    <row r="771" x14ac:dyDescent="0.3"/>
    <row r="772" x14ac:dyDescent="0.3"/>
    <row r="773" x14ac:dyDescent="0.3"/>
    <row r="774" x14ac:dyDescent="0.3"/>
    <row r="775" x14ac:dyDescent="0.3"/>
    <row r="776" x14ac:dyDescent="0.3"/>
    <row r="777" x14ac:dyDescent="0.3"/>
    <row r="778" x14ac:dyDescent="0.3"/>
    <row r="779" x14ac:dyDescent="0.3"/>
    <row r="780" x14ac:dyDescent="0.3"/>
    <row r="781" x14ac:dyDescent="0.3"/>
    <row r="782" x14ac:dyDescent="0.3"/>
    <row r="783" x14ac:dyDescent="0.3"/>
    <row r="784" x14ac:dyDescent="0.3"/>
    <row r="785" x14ac:dyDescent="0.3"/>
    <row r="786" x14ac:dyDescent="0.3"/>
    <row r="787" x14ac:dyDescent="0.3"/>
    <row r="788" x14ac:dyDescent="0.3"/>
    <row r="789" x14ac:dyDescent="0.3"/>
    <row r="790" x14ac:dyDescent="0.3"/>
    <row r="791" x14ac:dyDescent="0.3"/>
    <row r="792" x14ac:dyDescent="0.3"/>
    <row r="793" x14ac:dyDescent="0.3"/>
    <row r="794" x14ac:dyDescent="0.3"/>
    <row r="795" x14ac:dyDescent="0.3"/>
    <row r="796" x14ac:dyDescent="0.3"/>
    <row r="797" x14ac:dyDescent="0.3"/>
    <row r="798" x14ac:dyDescent="0.3"/>
    <row r="799" x14ac:dyDescent="0.3"/>
    <row r="800" x14ac:dyDescent="0.3"/>
    <row r="801" x14ac:dyDescent="0.3"/>
    <row r="802" x14ac:dyDescent="0.3"/>
    <row r="803" x14ac:dyDescent="0.3"/>
    <row r="804" x14ac:dyDescent="0.3"/>
    <row r="805" x14ac:dyDescent="0.3"/>
  </sheetData>
  <sheetProtection algorithmName="SHA-512" hashValue="MFbrl6i8qQ+9mD8EfriNtyB3lWl6KNshkzzJcY7Lj3XRXvIPzLR7vPw+OkadNFWWKtABqbWhtm9XOSvuUq0ExA==" saltValue="Fd5zDsyjJn50jcg4Ni5+hw==" spinCount="100000" sheet="1" objects="1" scenarios="1" insertColumns="0" insertRows="0" deleteColumns="0" deleteRows="0"/>
  <protectedRanges>
    <protectedRange sqref="E1" name="Discount"/>
  </protectedRanges>
  <mergeCells count="146">
    <mergeCell ref="J140:W140"/>
    <mergeCell ref="J141:W141"/>
    <mergeCell ref="J142:W142"/>
    <mergeCell ref="J143:W143"/>
    <mergeCell ref="J144:W144"/>
    <mergeCell ref="J118:W118"/>
    <mergeCell ref="J119:W119"/>
    <mergeCell ref="J120:W120"/>
    <mergeCell ref="J121:W121"/>
    <mergeCell ref="J122:W122"/>
    <mergeCell ref="J126:W126"/>
    <mergeCell ref="J127:W127"/>
    <mergeCell ref="J128:W128"/>
    <mergeCell ref="J129:W129"/>
    <mergeCell ref="J130:W130"/>
    <mergeCell ref="J131:W131"/>
    <mergeCell ref="J132:W132"/>
    <mergeCell ref="J133:W133"/>
    <mergeCell ref="J134:W134"/>
    <mergeCell ref="J135:W135"/>
    <mergeCell ref="J136:W136"/>
    <mergeCell ref="J137:W137"/>
    <mergeCell ref="J138:W138"/>
    <mergeCell ref="J139:W139"/>
    <mergeCell ref="J113:W113"/>
    <mergeCell ref="J114:W114"/>
    <mergeCell ref="J115:W115"/>
    <mergeCell ref="J116:W116"/>
    <mergeCell ref="J117:W117"/>
    <mergeCell ref="J108:W108"/>
    <mergeCell ref="J109:W109"/>
    <mergeCell ref="J110:W110"/>
    <mergeCell ref="J111:W111"/>
    <mergeCell ref="J112:W112"/>
    <mergeCell ref="J103:W103"/>
    <mergeCell ref="J104:W104"/>
    <mergeCell ref="J105:W105"/>
    <mergeCell ref="J106:W106"/>
    <mergeCell ref="J107:W107"/>
    <mergeCell ref="J98:W98"/>
    <mergeCell ref="J99:W99"/>
    <mergeCell ref="J100:W100"/>
    <mergeCell ref="J101:W101"/>
    <mergeCell ref="J102:W102"/>
    <mergeCell ref="J93:W93"/>
    <mergeCell ref="J94:W94"/>
    <mergeCell ref="J95:W95"/>
    <mergeCell ref="J96:W96"/>
    <mergeCell ref="J97:W97"/>
    <mergeCell ref="J88:W88"/>
    <mergeCell ref="J89:W89"/>
    <mergeCell ref="J90:W90"/>
    <mergeCell ref="J91:W91"/>
    <mergeCell ref="J92:W92"/>
    <mergeCell ref="J83:W83"/>
    <mergeCell ref="J84:W84"/>
    <mergeCell ref="J85:W85"/>
    <mergeCell ref="J86:W86"/>
    <mergeCell ref="J87:W87"/>
    <mergeCell ref="J32:W32"/>
    <mergeCell ref="J33:W33"/>
    <mergeCell ref="J34:W34"/>
    <mergeCell ref="J35:W35"/>
    <mergeCell ref="J36:W36"/>
    <mergeCell ref="J37:W37"/>
    <mergeCell ref="J38:W38"/>
    <mergeCell ref="J39:W39"/>
    <mergeCell ref="J40:W40"/>
    <mergeCell ref="J41:W41"/>
    <mergeCell ref="J42:W42"/>
    <mergeCell ref="J43:W43"/>
    <mergeCell ref="J44:W44"/>
    <mergeCell ref="J45:W45"/>
    <mergeCell ref="J46:W46"/>
    <mergeCell ref="J47:W47"/>
    <mergeCell ref="J48:W48"/>
    <mergeCell ref="J49:W49"/>
    <mergeCell ref="J50:W50"/>
    <mergeCell ref="J27:W27"/>
    <mergeCell ref="J28:W28"/>
    <mergeCell ref="J29:W29"/>
    <mergeCell ref="J30:W30"/>
    <mergeCell ref="J31:W31"/>
    <mergeCell ref="J22:W22"/>
    <mergeCell ref="J23:W23"/>
    <mergeCell ref="J24:W24"/>
    <mergeCell ref="J25:W25"/>
    <mergeCell ref="J26:W26"/>
    <mergeCell ref="J17:W17"/>
    <mergeCell ref="J18:W18"/>
    <mergeCell ref="J19:W19"/>
    <mergeCell ref="J20:W20"/>
    <mergeCell ref="J21:W21"/>
    <mergeCell ref="B1:C2"/>
    <mergeCell ref="J2:M3"/>
    <mergeCell ref="J5:W5"/>
    <mergeCell ref="J6:W6"/>
    <mergeCell ref="J7:W7"/>
    <mergeCell ref="J8:W8"/>
    <mergeCell ref="J9:W9"/>
    <mergeCell ref="J10:W10"/>
    <mergeCell ref="J11:W11"/>
    <mergeCell ref="J12:W12"/>
    <mergeCell ref="J13:W13"/>
    <mergeCell ref="J14:W14"/>
    <mergeCell ref="J15:W15"/>
    <mergeCell ref="J16:W16"/>
    <mergeCell ref="J1:W1"/>
    <mergeCell ref="H1:I1"/>
    <mergeCell ref="N2:W3"/>
    <mergeCell ref="J66:W66"/>
    <mergeCell ref="J67:W67"/>
    <mergeCell ref="J68:W68"/>
    <mergeCell ref="J51:W51"/>
    <mergeCell ref="J52:W52"/>
    <mergeCell ref="J53:W53"/>
    <mergeCell ref="J54:W54"/>
    <mergeCell ref="J55:W55"/>
    <mergeCell ref="J56:W56"/>
    <mergeCell ref="J57:W57"/>
    <mergeCell ref="J58:W58"/>
    <mergeCell ref="J59:W59"/>
    <mergeCell ref="J78:W78"/>
    <mergeCell ref="J79:W79"/>
    <mergeCell ref="J80:W80"/>
    <mergeCell ref="J81:W81"/>
    <mergeCell ref="J82:W82"/>
    <mergeCell ref="J4:W4"/>
    <mergeCell ref="J123:W123"/>
    <mergeCell ref="J124:W124"/>
    <mergeCell ref="J125:W125"/>
    <mergeCell ref="J69:W69"/>
    <mergeCell ref="J70:W70"/>
    <mergeCell ref="J71:W71"/>
    <mergeCell ref="J72:W72"/>
    <mergeCell ref="J73:W73"/>
    <mergeCell ref="J74:W74"/>
    <mergeCell ref="J75:W75"/>
    <mergeCell ref="J76:W76"/>
    <mergeCell ref="J77:W77"/>
    <mergeCell ref="J60:W60"/>
    <mergeCell ref="J61:W61"/>
    <mergeCell ref="J62:W62"/>
    <mergeCell ref="J63:W63"/>
    <mergeCell ref="J64:W64"/>
    <mergeCell ref="J65:W65"/>
  </mergeCells>
  <conditionalFormatting sqref="H1:I1">
    <cfRule type="containsText" dxfId="3" priority="4" operator="containsText" text="OK">
      <formula>NOT(ISERROR(SEARCH("OK",H1)))</formula>
    </cfRule>
    <cfRule type="containsText" dxfId="2" priority="5" operator="containsText" text="Below Minimum">
      <formula>NOT(ISERROR(SEARCH("Below Minimum",H1)))</formula>
    </cfRule>
  </conditionalFormatting>
  <conditionalFormatting sqref="G2">
    <cfRule type="cellIs" dxfId="1" priority="1" operator="greaterThan">
      <formula>150</formula>
    </cfRule>
    <cfRule type="cellIs" dxfId="0" priority="2" operator="lessThan">
      <formula>150</formula>
    </cfRule>
  </conditionalFormatting>
  <hyperlinks>
    <hyperlink ref="J2:M3" location="'Labor Multiplier'!A1" display="*Click Here To See Labor Hour Multiplier Tab*" xr:uid="{F2B26A91-1C7C-4165-A5C1-E2D66F16EA89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08269-D5A2-456F-805D-C4F6AA34968B}">
  <sheetPr codeName="Sheet3"/>
  <dimension ref="A1:R56"/>
  <sheetViews>
    <sheetView zoomScale="95" zoomScaleNormal="95" workbookViewId="0">
      <selection activeCell="Z3" sqref="Z3"/>
    </sheetView>
  </sheetViews>
  <sheetFormatPr defaultRowHeight="14.4" x14ac:dyDescent="0.3"/>
  <sheetData>
    <row r="1" spans="1:18" x14ac:dyDescent="0.3">
      <c r="A1" s="205"/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</row>
    <row r="2" spans="1:18" x14ac:dyDescent="0.3">
      <c r="A2" s="205"/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</row>
    <row r="3" spans="1:18" x14ac:dyDescent="0.3">
      <c r="A3" s="205"/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</row>
    <row r="4" spans="1:18" x14ac:dyDescent="0.3">
      <c r="A4" s="205"/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</row>
    <row r="5" spans="1:18" x14ac:dyDescent="0.3">
      <c r="A5" s="205"/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205"/>
    </row>
    <row r="6" spans="1:18" x14ac:dyDescent="0.3">
      <c r="A6" s="205"/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</row>
    <row r="7" spans="1:18" x14ac:dyDescent="0.3">
      <c r="A7" s="205"/>
      <c r="B7" s="205"/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</row>
    <row r="8" spans="1:18" x14ac:dyDescent="0.3">
      <c r="A8" s="205"/>
      <c r="B8" s="205"/>
      <c r="C8" s="205"/>
      <c r="D8" s="20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  <c r="P8" s="205"/>
      <c r="Q8" s="205"/>
      <c r="R8" s="205"/>
    </row>
    <row r="9" spans="1:18" x14ac:dyDescent="0.3">
      <c r="A9" s="205"/>
      <c r="B9" s="205"/>
      <c r="C9" s="205"/>
      <c r="D9" s="205"/>
      <c r="E9" s="205"/>
      <c r="F9" s="205"/>
      <c r="G9" s="205"/>
      <c r="H9" s="205"/>
      <c r="I9" s="205"/>
      <c r="J9" s="205"/>
      <c r="K9" s="205"/>
      <c r="L9" s="205"/>
      <c r="M9" s="205"/>
      <c r="N9" s="205"/>
      <c r="O9" s="205"/>
      <c r="P9" s="205"/>
      <c r="Q9" s="205"/>
      <c r="R9" s="205"/>
    </row>
    <row r="10" spans="1:18" x14ac:dyDescent="0.3">
      <c r="A10" s="205"/>
      <c r="B10" s="205"/>
      <c r="C10" s="205"/>
      <c r="D10" s="205"/>
      <c r="E10" s="205"/>
      <c r="F10" s="205"/>
      <c r="G10" s="205"/>
      <c r="H10" s="205"/>
      <c r="I10" s="205"/>
      <c r="J10" s="205"/>
      <c r="K10" s="205"/>
      <c r="L10" s="205"/>
      <c r="M10" s="205"/>
      <c r="N10" s="205"/>
      <c r="O10" s="205"/>
      <c r="P10" s="205"/>
      <c r="Q10" s="205"/>
      <c r="R10" s="205"/>
    </row>
    <row r="11" spans="1:18" x14ac:dyDescent="0.3">
      <c r="A11" s="205"/>
      <c r="B11" s="205"/>
      <c r="C11" s="205"/>
      <c r="D11" s="205"/>
      <c r="E11" s="205"/>
      <c r="F11" s="205"/>
      <c r="G11" s="205"/>
      <c r="H11" s="205"/>
      <c r="I11" s="205"/>
      <c r="J11" s="205"/>
      <c r="K11" s="205"/>
      <c r="L11" s="205"/>
      <c r="M11" s="205"/>
      <c r="N11" s="205"/>
      <c r="O11" s="205"/>
      <c r="P11" s="205"/>
      <c r="Q11" s="205"/>
      <c r="R11" s="205"/>
    </row>
    <row r="12" spans="1:18" x14ac:dyDescent="0.3">
      <c r="A12" s="205"/>
      <c r="B12" s="205"/>
      <c r="C12" s="205"/>
      <c r="D12" s="205"/>
      <c r="E12" s="205"/>
      <c r="F12" s="205"/>
      <c r="G12" s="205"/>
      <c r="H12" s="205"/>
      <c r="I12" s="205"/>
      <c r="J12" s="205"/>
      <c r="K12" s="205"/>
      <c r="L12" s="205"/>
      <c r="M12" s="205"/>
      <c r="N12" s="205"/>
      <c r="O12" s="205"/>
      <c r="P12" s="205"/>
      <c r="Q12" s="205"/>
      <c r="R12" s="205"/>
    </row>
    <row r="13" spans="1:18" x14ac:dyDescent="0.3">
      <c r="A13" s="205"/>
      <c r="B13" s="205"/>
      <c r="C13" s="205"/>
      <c r="D13" s="20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</row>
    <row r="14" spans="1:18" x14ac:dyDescent="0.3">
      <c r="A14" s="205"/>
      <c r="B14" s="205"/>
      <c r="C14" s="205"/>
      <c r="D14" s="205"/>
      <c r="E14" s="205"/>
      <c r="F14" s="205"/>
      <c r="G14" s="205"/>
      <c r="H14" s="205"/>
      <c r="I14" s="205"/>
      <c r="J14" s="205"/>
      <c r="K14" s="205"/>
      <c r="L14" s="205"/>
      <c r="M14" s="205"/>
      <c r="N14" s="205"/>
      <c r="O14" s="205"/>
      <c r="P14" s="205"/>
      <c r="Q14" s="205"/>
      <c r="R14" s="205"/>
    </row>
    <row r="15" spans="1:18" x14ac:dyDescent="0.3">
      <c r="A15" s="205"/>
      <c r="B15" s="205"/>
      <c r="C15" s="205"/>
      <c r="D15" s="205"/>
      <c r="E15" s="205"/>
      <c r="F15" s="205"/>
      <c r="G15" s="205"/>
      <c r="H15" s="205"/>
      <c r="I15" s="205"/>
      <c r="J15" s="205"/>
      <c r="K15" s="205"/>
      <c r="L15" s="205"/>
      <c r="M15" s="205"/>
      <c r="N15" s="205"/>
      <c r="O15" s="205"/>
      <c r="P15" s="205"/>
      <c r="Q15" s="205"/>
      <c r="R15" s="205"/>
    </row>
    <row r="16" spans="1:18" x14ac:dyDescent="0.3">
      <c r="A16" s="205"/>
      <c r="B16" s="205"/>
      <c r="C16" s="205"/>
      <c r="D16" s="205"/>
      <c r="E16" s="205"/>
      <c r="F16" s="205"/>
      <c r="G16" s="205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</row>
    <row r="17" spans="1:18" x14ac:dyDescent="0.3">
      <c r="A17" s="205"/>
      <c r="B17" s="205"/>
      <c r="C17" s="205"/>
      <c r="D17" s="205"/>
      <c r="E17" s="205"/>
      <c r="F17" s="205"/>
      <c r="G17" s="205"/>
      <c r="H17" s="205"/>
      <c r="I17" s="205"/>
      <c r="J17" s="205"/>
      <c r="K17" s="205"/>
      <c r="L17" s="205"/>
      <c r="M17" s="205"/>
      <c r="N17" s="205"/>
      <c r="O17" s="205"/>
      <c r="P17" s="205"/>
      <c r="Q17" s="205"/>
      <c r="R17" s="205"/>
    </row>
    <row r="18" spans="1:18" x14ac:dyDescent="0.3">
      <c r="A18" s="205"/>
      <c r="B18" s="205"/>
      <c r="C18" s="205"/>
      <c r="D18" s="205"/>
      <c r="E18" s="205"/>
      <c r="F18" s="205"/>
      <c r="G18" s="205"/>
      <c r="H18" s="205"/>
      <c r="I18" s="205"/>
      <c r="J18" s="205"/>
      <c r="K18" s="205"/>
      <c r="L18" s="205"/>
      <c r="M18" s="205"/>
      <c r="N18" s="205"/>
      <c r="O18" s="205"/>
      <c r="P18" s="205"/>
      <c r="Q18" s="205"/>
      <c r="R18" s="205"/>
    </row>
    <row r="19" spans="1:18" x14ac:dyDescent="0.3">
      <c r="A19" s="205"/>
      <c r="B19" s="205"/>
      <c r="C19" s="205"/>
      <c r="D19" s="205"/>
      <c r="E19" s="205"/>
      <c r="F19" s="205"/>
      <c r="G19" s="205"/>
      <c r="H19" s="205"/>
      <c r="I19" s="205"/>
      <c r="J19" s="205"/>
      <c r="K19" s="205"/>
      <c r="L19" s="205"/>
      <c r="M19" s="205"/>
      <c r="N19" s="205"/>
      <c r="O19" s="205"/>
      <c r="P19" s="205"/>
      <c r="Q19" s="205"/>
      <c r="R19" s="205"/>
    </row>
    <row r="20" spans="1:18" x14ac:dyDescent="0.3">
      <c r="A20" s="205"/>
      <c r="B20" s="205"/>
      <c r="C20" s="205"/>
      <c r="D20" s="205"/>
      <c r="E20" s="205"/>
      <c r="F20" s="205"/>
      <c r="G20" s="205"/>
      <c r="H20" s="205"/>
      <c r="I20" s="205"/>
      <c r="J20" s="205"/>
      <c r="K20" s="205"/>
      <c r="L20" s="205"/>
      <c r="M20" s="205"/>
      <c r="N20" s="205"/>
      <c r="O20" s="205"/>
      <c r="P20" s="205"/>
      <c r="Q20" s="205"/>
      <c r="R20" s="205"/>
    </row>
    <row r="21" spans="1:18" x14ac:dyDescent="0.3">
      <c r="A21" s="205"/>
      <c r="B21" s="205"/>
      <c r="C21" s="205"/>
      <c r="D21" s="205"/>
      <c r="E21" s="205"/>
      <c r="F21" s="205"/>
      <c r="G21" s="205"/>
      <c r="H21" s="205"/>
      <c r="I21" s="205"/>
      <c r="J21" s="205"/>
      <c r="K21" s="205"/>
      <c r="L21" s="205"/>
      <c r="M21" s="205"/>
      <c r="N21" s="205"/>
      <c r="O21" s="205"/>
      <c r="P21" s="205"/>
      <c r="Q21" s="205"/>
      <c r="R21" s="205"/>
    </row>
    <row r="22" spans="1:18" x14ac:dyDescent="0.3">
      <c r="A22" s="205"/>
      <c r="B22" s="205"/>
      <c r="C22" s="205"/>
      <c r="D22" s="205"/>
      <c r="E22" s="205"/>
      <c r="F22" s="205"/>
      <c r="G22" s="205"/>
      <c r="H22" s="205"/>
      <c r="I22" s="205"/>
      <c r="J22" s="205"/>
      <c r="K22" s="205"/>
      <c r="L22" s="205"/>
      <c r="M22" s="205"/>
      <c r="N22" s="205"/>
      <c r="O22" s="205"/>
      <c r="P22" s="205"/>
      <c r="Q22" s="205"/>
      <c r="R22" s="205"/>
    </row>
    <row r="23" spans="1:18" x14ac:dyDescent="0.3">
      <c r="A23" s="205"/>
      <c r="B23" s="205"/>
      <c r="C23" s="205"/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5"/>
      <c r="O23" s="205"/>
      <c r="P23" s="205"/>
      <c r="Q23" s="205"/>
      <c r="R23" s="205"/>
    </row>
    <row r="24" spans="1:18" x14ac:dyDescent="0.3">
      <c r="A24" s="205"/>
      <c r="B24" s="205"/>
      <c r="C24" s="205"/>
      <c r="D24" s="205"/>
      <c r="E24" s="205"/>
      <c r="F24" s="205"/>
      <c r="G24" s="205"/>
      <c r="H24" s="205"/>
      <c r="I24" s="205"/>
      <c r="J24" s="205"/>
      <c r="K24" s="205"/>
      <c r="L24" s="205"/>
      <c r="M24" s="205"/>
      <c r="N24" s="205"/>
      <c r="O24" s="205"/>
      <c r="P24" s="205"/>
      <c r="Q24" s="205"/>
      <c r="R24" s="205"/>
    </row>
    <row r="25" spans="1:18" x14ac:dyDescent="0.3">
      <c r="A25" s="205"/>
      <c r="B25" s="205"/>
      <c r="C25" s="205"/>
      <c r="D25" s="205"/>
      <c r="E25" s="205"/>
      <c r="F25" s="205"/>
      <c r="G25" s="205"/>
      <c r="H25" s="205"/>
      <c r="I25" s="205"/>
      <c r="J25" s="205"/>
      <c r="K25" s="205"/>
      <c r="L25" s="205"/>
      <c r="M25" s="205"/>
      <c r="N25" s="205"/>
      <c r="O25" s="205"/>
      <c r="P25" s="205"/>
      <c r="Q25" s="205"/>
      <c r="R25" s="205"/>
    </row>
    <row r="26" spans="1:18" x14ac:dyDescent="0.3">
      <c r="A26" s="205"/>
      <c r="B26" s="205"/>
      <c r="C26" s="205"/>
      <c r="D26" s="205"/>
      <c r="E26" s="205"/>
      <c r="F26" s="205"/>
      <c r="G26" s="205"/>
      <c r="H26" s="205"/>
      <c r="I26" s="205"/>
      <c r="J26" s="205"/>
      <c r="K26" s="205"/>
      <c r="L26" s="205"/>
      <c r="M26" s="205"/>
      <c r="N26" s="205"/>
      <c r="O26" s="205"/>
      <c r="P26" s="205"/>
      <c r="Q26" s="205"/>
      <c r="R26" s="205"/>
    </row>
    <row r="27" spans="1:18" x14ac:dyDescent="0.3">
      <c r="A27" s="205"/>
      <c r="B27" s="205"/>
      <c r="C27" s="205"/>
      <c r="D27" s="205"/>
      <c r="E27" s="205"/>
      <c r="F27" s="205"/>
      <c r="G27" s="205"/>
      <c r="H27" s="205"/>
      <c r="I27" s="205"/>
      <c r="J27" s="205"/>
      <c r="K27" s="205"/>
      <c r="L27" s="205"/>
      <c r="M27" s="205"/>
      <c r="N27" s="205"/>
      <c r="O27" s="205"/>
      <c r="P27" s="205"/>
      <c r="Q27" s="205"/>
      <c r="R27" s="205"/>
    </row>
    <row r="28" spans="1:18" x14ac:dyDescent="0.3">
      <c r="A28" s="205"/>
      <c r="B28" s="205"/>
      <c r="C28" s="205"/>
      <c r="D28" s="205"/>
      <c r="E28" s="205"/>
      <c r="F28" s="205"/>
      <c r="G28" s="205"/>
      <c r="H28" s="205"/>
      <c r="I28" s="205"/>
      <c r="J28" s="205"/>
      <c r="K28" s="205"/>
      <c r="L28" s="205"/>
      <c r="M28" s="205"/>
      <c r="N28" s="205"/>
      <c r="O28" s="205"/>
      <c r="P28" s="205"/>
      <c r="Q28" s="205"/>
      <c r="R28" s="205"/>
    </row>
    <row r="29" spans="1:18" x14ac:dyDescent="0.3">
      <c r="A29" s="205"/>
      <c r="B29" s="205"/>
      <c r="C29" s="205"/>
      <c r="D29" s="205"/>
      <c r="E29" s="205"/>
      <c r="F29" s="205"/>
      <c r="G29" s="205"/>
      <c r="H29" s="205"/>
      <c r="I29" s="205"/>
      <c r="J29" s="205"/>
      <c r="K29" s="205"/>
      <c r="L29" s="205"/>
      <c r="M29" s="205"/>
      <c r="N29" s="205"/>
      <c r="O29" s="205"/>
      <c r="P29" s="205"/>
      <c r="Q29" s="205"/>
      <c r="R29" s="205"/>
    </row>
    <row r="30" spans="1:18" x14ac:dyDescent="0.3">
      <c r="A30" s="205"/>
      <c r="B30" s="205"/>
      <c r="C30" s="205"/>
      <c r="D30" s="205"/>
      <c r="E30" s="205"/>
      <c r="F30" s="205"/>
      <c r="G30" s="205"/>
      <c r="H30" s="205"/>
      <c r="I30" s="205"/>
      <c r="J30" s="205"/>
      <c r="K30" s="205"/>
      <c r="L30" s="205"/>
      <c r="M30" s="205"/>
      <c r="N30" s="205"/>
      <c r="O30" s="205"/>
      <c r="P30" s="205"/>
      <c r="Q30" s="205"/>
      <c r="R30" s="205"/>
    </row>
    <row r="31" spans="1:18" x14ac:dyDescent="0.3">
      <c r="A31" s="205"/>
      <c r="B31" s="205"/>
      <c r="C31" s="205"/>
      <c r="D31" s="205"/>
      <c r="E31" s="205"/>
      <c r="F31" s="205"/>
      <c r="G31" s="205"/>
      <c r="H31" s="205"/>
      <c r="I31" s="205"/>
      <c r="J31" s="205"/>
      <c r="K31" s="205"/>
      <c r="L31" s="205"/>
      <c r="M31" s="205"/>
      <c r="N31" s="205"/>
      <c r="O31" s="205"/>
      <c r="P31" s="205"/>
      <c r="Q31" s="205"/>
      <c r="R31" s="205"/>
    </row>
    <row r="32" spans="1:18" x14ac:dyDescent="0.3">
      <c r="A32" s="205"/>
      <c r="B32" s="205"/>
      <c r="C32" s="205"/>
      <c r="D32" s="205"/>
      <c r="E32" s="205"/>
      <c r="F32" s="205"/>
      <c r="G32" s="205"/>
      <c r="H32" s="205"/>
      <c r="I32" s="205"/>
      <c r="J32" s="205"/>
      <c r="K32" s="205"/>
      <c r="L32" s="205"/>
      <c r="M32" s="205"/>
      <c r="N32" s="205"/>
      <c r="O32" s="205"/>
      <c r="P32" s="205"/>
      <c r="Q32" s="205"/>
      <c r="R32" s="205"/>
    </row>
    <row r="33" spans="1:18" x14ac:dyDescent="0.3">
      <c r="A33" s="205"/>
      <c r="B33" s="205"/>
      <c r="C33" s="205"/>
      <c r="D33" s="205"/>
      <c r="E33" s="205"/>
      <c r="F33" s="205"/>
      <c r="G33" s="205"/>
      <c r="H33" s="205"/>
      <c r="I33" s="205"/>
      <c r="J33" s="205"/>
      <c r="K33" s="205"/>
      <c r="L33" s="205"/>
      <c r="M33" s="205"/>
      <c r="N33" s="205"/>
      <c r="O33" s="205"/>
      <c r="P33" s="205"/>
      <c r="Q33" s="205"/>
      <c r="R33" s="205"/>
    </row>
    <row r="34" spans="1:18" x14ac:dyDescent="0.3">
      <c r="A34" s="205"/>
      <c r="B34" s="205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5"/>
    </row>
    <row r="35" spans="1:18" x14ac:dyDescent="0.3">
      <c r="A35" s="205"/>
      <c r="B35" s="205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  <c r="O35" s="205"/>
      <c r="P35" s="205"/>
      <c r="Q35" s="205"/>
      <c r="R35" s="205"/>
    </row>
    <row r="36" spans="1:18" x14ac:dyDescent="0.3">
      <c r="A36" s="205"/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205"/>
      <c r="Q36" s="205"/>
      <c r="R36" s="205"/>
    </row>
    <row r="37" spans="1:18" x14ac:dyDescent="0.3">
      <c r="A37" s="205"/>
      <c r="B37" s="205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  <c r="O37" s="205"/>
      <c r="P37" s="205"/>
      <c r="Q37" s="205"/>
      <c r="R37" s="205"/>
    </row>
    <row r="38" spans="1:18" x14ac:dyDescent="0.3">
      <c r="A38" s="205"/>
      <c r="B38" s="205"/>
      <c r="C38" s="205"/>
      <c r="D38" s="205"/>
      <c r="E38" s="205"/>
      <c r="F38" s="205"/>
      <c r="G38" s="205"/>
      <c r="H38" s="205"/>
      <c r="I38" s="205"/>
      <c r="J38" s="205"/>
      <c r="K38" s="205"/>
      <c r="L38" s="205"/>
      <c r="M38" s="205"/>
      <c r="N38" s="205"/>
      <c r="O38" s="205"/>
      <c r="P38" s="205"/>
      <c r="Q38" s="205"/>
      <c r="R38" s="205"/>
    </row>
    <row r="39" spans="1:18" x14ac:dyDescent="0.3">
      <c r="A39" s="205"/>
      <c r="B39" s="205"/>
      <c r="C39" s="205"/>
      <c r="D39" s="205"/>
      <c r="E39" s="205"/>
      <c r="F39" s="205"/>
      <c r="G39" s="205"/>
      <c r="H39" s="205"/>
      <c r="I39" s="205"/>
      <c r="J39" s="205"/>
      <c r="K39" s="205"/>
      <c r="L39" s="205"/>
      <c r="M39" s="205"/>
      <c r="N39" s="205"/>
      <c r="O39" s="205"/>
      <c r="P39" s="205"/>
      <c r="Q39" s="205"/>
      <c r="R39" s="205"/>
    </row>
    <row r="40" spans="1:18" x14ac:dyDescent="0.3">
      <c r="A40" s="205"/>
      <c r="B40" s="205"/>
      <c r="C40" s="205"/>
      <c r="D40" s="205"/>
      <c r="E40" s="205"/>
      <c r="F40" s="205"/>
      <c r="G40" s="205"/>
      <c r="H40" s="205"/>
      <c r="I40" s="205"/>
      <c r="J40" s="205"/>
      <c r="K40" s="205"/>
      <c r="L40" s="205"/>
      <c r="M40" s="205"/>
      <c r="N40" s="205"/>
      <c r="O40" s="205"/>
      <c r="P40" s="205"/>
      <c r="Q40" s="205"/>
      <c r="R40" s="205"/>
    </row>
    <row r="41" spans="1:18" x14ac:dyDescent="0.3">
      <c r="A41" s="205"/>
      <c r="B41" s="205"/>
      <c r="C41" s="205"/>
      <c r="D41" s="205"/>
      <c r="E41" s="205"/>
      <c r="F41" s="205"/>
      <c r="G41" s="205"/>
      <c r="H41" s="205"/>
      <c r="I41" s="205"/>
      <c r="J41" s="205"/>
      <c r="K41" s="205"/>
      <c r="L41" s="205"/>
      <c r="M41" s="205"/>
      <c r="N41" s="205"/>
      <c r="O41" s="205"/>
      <c r="P41" s="205"/>
      <c r="Q41" s="205"/>
      <c r="R41" s="205"/>
    </row>
    <row r="42" spans="1:18" x14ac:dyDescent="0.3">
      <c r="A42" s="205"/>
      <c r="B42" s="205"/>
      <c r="C42" s="205"/>
      <c r="D42" s="205"/>
      <c r="E42" s="205"/>
      <c r="F42" s="205"/>
      <c r="G42" s="205"/>
      <c r="H42" s="205"/>
      <c r="I42" s="205"/>
      <c r="J42" s="205"/>
      <c r="K42" s="205"/>
      <c r="L42" s="205"/>
      <c r="M42" s="205"/>
      <c r="N42" s="205"/>
      <c r="O42" s="205"/>
      <c r="P42" s="205"/>
      <c r="Q42" s="205"/>
      <c r="R42" s="205"/>
    </row>
    <row r="43" spans="1:18" x14ac:dyDescent="0.3">
      <c r="A43" s="205"/>
      <c r="B43" s="205"/>
      <c r="C43" s="205"/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5"/>
      <c r="Q43" s="205"/>
      <c r="R43" s="205"/>
    </row>
    <row r="44" spans="1:18" x14ac:dyDescent="0.3">
      <c r="A44" s="205"/>
      <c r="B44" s="205"/>
      <c r="C44" s="205"/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5"/>
      <c r="Q44" s="205"/>
      <c r="R44" s="205"/>
    </row>
    <row r="45" spans="1:18" x14ac:dyDescent="0.3">
      <c r="A45" s="205"/>
      <c r="B45" s="205"/>
      <c r="C45" s="205"/>
      <c r="D45" s="205"/>
      <c r="E45" s="205"/>
      <c r="F45" s="205"/>
      <c r="G45" s="205"/>
      <c r="H45" s="205"/>
      <c r="I45" s="205"/>
      <c r="J45" s="205"/>
      <c r="K45" s="205"/>
      <c r="L45" s="205"/>
      <c r="M45" s="205"/>
      <c r="N45" s="205"/>
      <c r="O45" s="205"/>
      <c r="P45" s="205"/>
      <c r="Q45" s="205"/>
      <c r="R45" s="205"/>
    </row>
    <row r="46" spans="1:18" x14ac:dyDescent="0.3">
      <c r="A46" s="205"/>
      <c r="B46" s="205"/>
      <c r="C46" s="205"/>
      <c r="D46" s="205"/>
      <c r="E46" s="205"/>
      <c r="F46" s="205"/>
      <c r="G46" s="205"/>
      <c r="H46" s="205"/>
      <c r="I46" s="205"/>
      <c r="J46" s="205"/>
      <c r="K46" s="205"/>
      <c r="L46" s="205"/>
      <c r="M46" s="205"/>
      <c r="N46" s="205"/>
      <c r="O46" s="205"/>
      <c r="P46" s="205"/>
      <c r="Q46" s="205"/>
      <c r="R46" s="205"/>
    </row>
    <row r="47" spans="1:18" x14ac:dyDescent="0.3">
      <c r="A47" s="205"/>
      <c r="B47" s="205"/>
      <c r="C47" s="205"/>
      <c r="D47" s="205"/>
      <c r="E47" s="205"/>
      <c r="F47" s="205"/>
      <c r="G47" s="205"/>
      <c r="H47" s="205"/>
      <c r="I47" s="205"/>
      <c r="J47" s="205"/>
      <c r="K47" s="205"/>
      <c r="L47" s="205"/>
      <c r="M47" s="205"/>
      <c r="N47" s="205"/>
      <c r="O47" s="205"/>
      <c r="P47" s="205"/>
      <c r="Q47" s="205"/>
      <c r="R47" s="205"/>
    </row>
    <row r="48" spans="1:18" x14ac:dyDescent="0.3">
      <c r="A48" s="205"/>
      <c r="B48" s="205"/>
      <c r="C48" s="205"/>
      <c r="D48" s="205"/>
      <c r="E48" s="205"/>
      <c r="F48" s="205"/>
      <c r="G48" s="205"/>
      <c r="H48" s="205"/>
      <c r="I48" s="205"/>
      <c r="J48" s="205"/>
      <c r="K48" s="205"/>
      <c r="L48" s="205"/>
      <c r="M48" s="205"/>
      <c r="N48" s="205"/>
      <c r="O48" s="205"/>
      <c r="P48" s="205"/>
      <c r="Q48" s="205"/>
      <c r="R48" s="205"/>
    </row>
    <row r="49" spans="1:18" x14ac:dyDescent="0.3">
      <c r="A49" s="205"/>
      <c r="B49" s="205"/>
      <c r="C49" s="205"/>
      <c r="D49" s="205"/>
      <c r="E49" s="205"/>
      <c r="F49" s="205"/>
      <c r="G49" s="205"/>
      <c r="H49" s="205"/>
      <c r="I49" s="205"/>
      <c r="J49" s="205"/>
      <c r="K49" s="205"/>
      <c r="L49" s="205"/>
      <c r="M49" s="205"/>
      <c r="N49" s="205"/>
      <c r="O49" s="205"/>
      <c r="P49" s="205"/>
      <c r="Q49" s="205"/>
      <c r="R49" s="205"/>
    </row>
    <row r="50" spans="1:18" x14ac:dyDescent="0.3">
      <c r="A50" s="205"/>
      <c r="B50" s="205"/>
      <c r="C50" s="205"/>
      <c r="D50" s="205"/>
      <c r="E50" s="205"/>
      <c r="F50" s="205"/>
      <c r="G50" s="205"/>
      <c r="H50" s="205"/>
      <c r="I50" s="205"/>
      <c r="J50" s="205"/>
      <c r="K50" s="205"/>
      <c r="L50" s="205"/>
      <c r="M50" s="205"/>
      <c r="N50" s="205"/>
      <c r="O50" s="205"/>
      <c r="P50" s="205"/>
      <c r="Q50" s="205"/>
      <c r="R50" s="205"/>
    </row>
    <row r="51" spans="1:18" x14ac:dyDescent="0.3">
      <c r="A51" s="205"/>
      <c r="B51" s="205"/>
      <c r="C51" s="205"/>
      <c r="D51" s="205"/>
      <c r="E51" s="205"/>
      <c r="F51" s="205"/>
      <c r="G51" s="205"/>
      <c r="H51" s="205"/>
      <c r="I51" s="205"/>
      <c r="J51" s="205"/>
      <c r="K51" s="205"/>
      <c r="L51" s="205"/>
      <c r="M51" s="205"/>
      <c r="N51" s="205"/>
      <c r="O51" s="205"/>
      <c r="P51" s="205"/>
      <c r="Q51" s="205"/>
      <c r="R51" s="205"/>
    </row>
    <row r="52" spans="1:18" x14ac:dyDescent="0.3">
      <c r="A52" s="205"/>
      <c r="B52" s="205"/>
      <c r="C52" s="205"/>
      <c r="D52" s="205"/>
      <c r="E52" s="205"/>
      <c r="F52" s="205"/>
      <c r="G52" s="205"/>
      <c r="H52" s="205"/>
      <c r="I52" s="205"/>
      <c r="J52" s="205"/>
      <c r="K52" s="205"/>
      <c r="L52" s="205"/>
      <c r="M52" s="205"/>
      <c r="N52" s="205"/>
      <c r="O52" s="205"/>
      <c r="P52" s="205"/>
      <c r="Q52" s="205"/>
      <c r="R52" s="205"/>
    </row>
    <row r="53" spans="1:18" x14ac:dyDescent="0.3">
      <c r="A53" s="205"/>
      <c r="B53" s="205"/>
      <c r="C53" s="205"/>
      <c r="D53" s="205"/>
      <c r="E53" s="205"/>
      <c r="F53" s="205"/>
      <c r="G53" s="205"/>
      <c r="H53" s="205"/>
      <c r="I53" s="205"/>
      <c r="J53" s="205"/>
      <c r="K53" s="205"/>
      <c r="L53" s="205"/>
      <c r="M53" s="205"/>
      <c r="N53" s="205"/>
      <c r="O53" s="205"/>
      <c r="P53" s="205"/>
      <c r="Q53" s="205"/>
      <c r="R53" s="205"/>
    </row>
    <row r="54" spans="1:18" x14ac:dyDescent="0.3">
      <c r="A54" s="205"/>
      <c r="B54" s="205"/>
      <c r="C54" s="205"/>
      <c r="D54" s="205"/>
      <c r="E54" s="205"/>
      <c r="F54" s="205"/>
      <c r="G54" s="205"/>
      <c r="H54" s="205"/>
      <c r="I54" s="205"/>
      <c r="J54" s="205"/>
      <c r="K54" s="205"/>
      <c r="L54" s="205"/>
      <c r="M54" s="205"/>
      <c r="N54" s="205"/>
      <c r="O54" s="205"/>
      <c r="P54" s="205"/>
      <c r="Q54" s="205"/>
      <c r="R54" s="205"/>
    </row>
    <row r="55" spans="1:18" x14ac:dyDescent="0.3">
      <c r="A55" s="205"/>
      <c r="B55" s="205"/>
      <c r="C55" s="205"/>
      <c r="D55" s="205"/>
      <c r="E55" s="205"/>
      <c r="F55" s="205"/>
      <c r="G55" s="205"/>
      <c r="H55" s="205"/>
      <c r="I55" s="205"/>
      <c r="J55" s="205"/>
      <c r="K55" s="205"/>
      <c r="L55" s="205"/>
      <c r="M55" s="205"/>
      <c r="N55" s="205"/>
      <c r="O55" s="205"/>
      <c r="P55" s="205"/>
      <c r="Q55" s="205"/>
      <c r="R55" s="205"/>
    </row>
    <row r="56" spans="1:18" x14ac:dyDescent="0.3">
      <c r="A56" s="205"/>
      <c r="B56" s="205"/>
      <c r="C56" s="205"/>
      <c r="D56" s="205"/>
      <c r="E56" s="205"/>
      <c r="F56" s="205"/>
      <c r="G56" s="205"/>
      <c r="H56" s="205"/>
      <c r="I56" s="205"/>
      <c r="J56" s="205"/>
      <c r="K56" s="205"/>
      <c r="L56" s="205"/>
      <c r="M56" s="205"/>
      <c r="N56" s="205"/>
      <c r="O56" s="205"/>
      <c r="P56" s="205"/>
      <c r="Q56" s="205"/>
      <c r="R56" s="205"/>
    </row>
  </sheetData>
  <sheetProtection algorithmName="SHA-512" hashValue="wYQyfgHInVCFVhEa7fy/Tjux4QSTn7GCAVZEYfVFRgVsOjHZ0aIobFwNhzL6cr3Br5sA0KhQcKzTdkkbXxTkmg==" saltValue="HNgHTYdtXi3OvJ1X8SUXRg==" spinCount="100000" sheet="1" objects="1" scenarios="1"/>
  <mergeCells count="1">
    <mergeCell ref="A1:R56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PDF" shapeId="307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22</xdr:col>
                <xdr:colOff>525780</xdr:colOff>
                <xdr:row>76</xdr:row>
                <xdr:rowOff>38100</xdr:rowOff>
              </to>
            </anchor>
          </objectPr>
        </oleObject>
      </mc:Choice>
      <mc:Fallback>
        <oleObject progId="PDF" shapeId="307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MASTER PRICE LIST</vt:lpstr>
      <vt:lpstr>ORDER SUMMARY</vt:lpstr>
      <vt:lpstr>Labor Multiplier</vt:lpstr>
      <vt:lpstr>'MASTER PRICE LIST'!Print_Area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Josh Price</dc:creator>
  <cp:keywords/>
  <dc:description/>
  <cp:lastModifiedBy>Alexa Paige</cp:lastModifiedBy>
  <cp:revision/>
  <cp:lastPrinted>2026-05-08T15:05:34Z</cp:lastPrinted>
  <dcterms:created xsi:type="dcterms:W3CDTF">2022-05-05T13:11:39Z</dcterms:created>
  <dcterms:modified xsi:type="dcterms:W3CDTF">2026-09-30T19:15:55Z</dcterms:modified>
  <cp:category/>
  <cp:contentStatus/>
</cp:coreProperties>
</file>